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MTDA2020\Demographics2020_Programs\"/>
    </mc:Choice>
  </mc:AlternateContent>
  <bookViews>
    <workbookView xWindow="240" yWindow="468" windowWidth="20112" windowHeight="7320"/>
  </bookViews>
  <sheets>
    <sheet name="Gompertz" sheetId="4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AY28" i="4" l="1"/>
  <c r="AY29" i="4"/>
  <c r="AY30" i="4"/>
  <c r="AY31" i="4"/>
  <c r="BD20" i="4"/>
  <c r="BD21" i="4"/>
  <c r="BD22" i="4"/>
  <c r="BD23" i="4"/>
  <c r="BD24" i="4"/>
  <c r="BD25" i="4"/>
  <c r="BD26" i="4"/>
  <c r="BD27" i="4"/>
  <c r="BD28" i="4"/>
  <c r="BD29" i="4"/>
  <c r="BD30" i="4"/>
  <c r="BD31" i="4"/>
  <c r="BD32" i="4"/>
  <c r="BD33" i="4"/>
  <c r="BD34" i="4"/>
  <c r="BD35" i="4"/>
  <c r="BD36" i="4"/>
  <c r="BD37" i="4"/>
  <c r="BD38" i="4"/>
  <c r="BD39" i="4"/>
  <c r="BD40" i="4"/>
  <c r="BD41" i="4"/>
  <c r="BD42" i="4"/>
  <c r="BD43" i="4"/>
  <c r="BD44" i="4"/>
  <c r="BD45" i="4"/>
  <c r="BD46" i="4"/>
  <c r="BD47" i="4"/>
  <c r="BD48" i="4"/>
  <c r="BD49" i="4"/>
  <c r="BD50" i="4"/>
  <c r="BD51" i="4"/>
  <c r="BD52" i="4"/>
  <c r="BD53" i="4"/>
  <c r="BD54" i="4"/>
  <c r="BD55" i="4"/>
  <c r="BD56" i="4"/>
  <c r="BD57" i="4"/>
  <c r="BD58" i="4"/>
  <c r="BD59" i="4"/>
  <c r="BD60" i="4"/>
  <c r="BD61" i="4"/>
  <c r="BD62" i="4"/>
  <c r="BD63" i="4"/>
  <c r="BD64" i="4"/>
  <c r="BD65" i="4"/>
  <c r="BD66" i="4"/>
  <c r="BD67" i="4"/>
  <c r="BD68" i="4"/>
  <c r="BD69" i="4"/>
  <c r="BD70" i="4"/>
  <c r="BD71" i="4"/>
  <c r="BD72" i="4"/>
  <c r="BD73" i="4"/>
  <c r="BD74" i="4"/>
  <c r="BD75" i="4"/>
  <c r="BD76" i="4"/>
  <c r="BD77" i="4"/>
  <c r="BD78" i="4"/>
  <c r="BD79" i="4"/>
  <c r="BD80" i="4"/>
  <c r="BD81" i="4"/>
  <c r="BD82" i="4"/>
  <c r="BD83" i="4"/>
  <c r="BD84" i="4"/>
  <c r="BD85" i="4"/>
  <c r="BD86" i="4"/>
  <c r="BD87" i="4"/>
  <c r="BD88" i="4"/>
  <c r="BD89" i="4"/>
  <c r="BD90" i="4"/>
  <c r="BD91" i="4"/>
  <c r="BD92" i="4"/>
  <c r="BD93" i="4"/>
  <c r="BD94" i="4"/>
  <c r="BD95" i="4"/>
  <c r="BD96" i="4"/>
  <c r="BD97" i="4"/>
  <c r="BD98" i="4"/>
  <c r="BD99" i="4"/>
  <c r="BD100" i="4"/>
  <c r="BD101" i="4"/>
  <c r="BD102" i="4"/>
  <c r="BD103" i="4"/>
  <c r="BD104" i="4"/>
  <c r="BD105" i="4"/>
  <c r="BD106" i="4"/>
  <c r="BD107" i="4"/>
  <c r="BD108" i="4"/>
  <c r="BD109" i="4"/>
  <c r="BD110" i="4"/>
  <c r="BD111" i="4"/>
  <c r="BD112" i="4"/>
  <c r="BD113" i="4"/>
  <c r="BD114" i="4"/>
  <c r="BD115" i="4"/>
  <c r="BD116" i="4"/>
  <c r="BD117" i="4"/>
  <c r="BD118" i="4"/>
  <c r="BD119" i="4"/>
  <c r="BD120" i="4"/>
  <c r="BD121" i="4"/>
  <c r="BD122" i="4"/>
  <c r="BD123" i="4"/>
  <c r="BD124" i="4"/>
  <c r="BD125" i="4"/>
  <c r="BD126" i="4"/>
  <c r="BD127" i="4"/>
  <c r="BD128" i="4"/>
  <c r="BD129" i="4"/>
  <c r="BD19" i="4"/>
  <c r="BF136" i="4"/>
  <c r="BD136" i="4"/>
  <c r="BF135" i="4"/>
  <c r="BD135" i="4"/>
  <c r="BF134" i="4"/>
  <c r="BD134" i="4"/>
  <c r="BF133" i="4"/>
  <c r="BD133" i="4"/>
  <c r="BF132" i="4"/>
  <c r="BD132" i="4"/>
  <c r="BF131" i="4"/>
  <c r="BD131" i="4"/>
  <c r="BF130" i="4"/>
  <c r="BD130" i="4"/>
  <c r="BC20" i="4"/>
  <c r="BF19" i="4"/>
  <c r="BD140" i="4" l="1"/>
  <c r="BH94" i="4" s="1"/>
  <c r="BF20" i="4"/>
  <c r="BE19" i="4"/>
  <c r="BC21" i="4"/>
  <c r="BE20" i="4"/>
  <c r="BH24" i="4" l="1"/>
  <c r="BH89" i="4"/>
  <c r="BH102" i="4"/>
  <c r="BH116" i="4"/>
  <c r="BH53" i="4"/>
  <c r="BH32" i="4"/>
  <c r="BH96" i="4"/>
  <c r="BH105" i="4"/>
  <c r="BH91" i="4"/>
  <c r="BH126" i="4"/>
  <c r="BH97" i="4"/>
  <c r="BH85" i="4"/>
  <c r="BH52" i="4"/>
  <c r="BH117" i="4"/>
  <c r="BH61" i="4"/>
  <c r="BH88" i="4"/>
  <c r="BH75" i="4"/>
  <c r="BH81" i="4"/>
  <c r="BH44" i="4"/>
  <c r="BH124" i="4"/>
  <c r="BH40" i="4"/>
  <c r="BH104" i="4"/>
  <c r="BH113" i="4"/>
  <c r="BH107" i="4"/>
  <c r="BH31" i="4"/>
  <c r="BH35" i="4"/>
  <c r="BH109" i="4"/>
  <c r="BH60" i="4"/>
  <c r="BH78" i="4"/>
  <c r="BH69" i="4"/>
  <c r="BH121" i="4"/>
  <c r="BH123" i="4"/>
  <c r="BH25" i="4"/>
  <c r="BH51" i="4"/>
  <c r="BH86" i="4"/>
  <c r="BH68" i="4"/>
  <c r="BH110" i="4"/>
  <c r="BH93" i="4"/>
  <c r="BH48" i="4"/>
  <c r="BH56" i="4"/>
  <c r="BH120" i="4"/>
  <c r="BH129" i="4"/>
  <c r="BH108" i="4"/>
  <c r="BH33" i="4"/>
  <c r="BH67" i="4"/>
  <c r="BH118" i="4"/>
  <c r="BH76" i="4"/>
  <c r="BH21" i="4"/>
  <c r="BH125" i="4"/>
  <c r="BH112" i="4"/>
  <c r="BH64" i="4"/>
  <c r="BH128" i="4"/>
  <c r="BH27" i="4"/>
  <c r="BH77" i="4"/>
  <c r="BH41" i="4"/>
  <c r="BH83" i="4"/>
  <c r="BH20" i="4"/>
  <c r="BH84" i="4"/>
  <c r="BH29" i="4"/>
  <c r="BH62" i="4"/>
  <c r="BH72" i="4"/>
  <c r="BH57" i="4"/>
  <c r="BH43" i="4"/>
  <c r="BH101" i="4"/>
  <c r="BH49" i="4"/>
  <c r="BH99" i="4"/>
  <c r="BH28" i="4"/>
  <c r="BH92" i="4"/>
  <c r="BH37" i="4"/>
  <c r="BH39" i="4"/>
  <c r="BH47" i="4"/>
  <c r="BH55" i="4"/>
  <c r="BH63" i="4"/>
  <c r="BH71" i="4"/>
  <c r="BH79" i="4"/>
  <c r="BH87" i="4"/>
  <c r="BH95" i="4"/>
  <c r="BH103" i="4"/>
  <c r="BH111" i="4"/>
  <c r="BH119" i="4"/>
  <c r="BH127" i="4"/>
  <c r="BH26" i="4"/>
  <c r="BH34" i="4"/>
  <c r="BH50" i="4"/>
  <c r="BH66" i="4"/>
  <c r="BH82" i="4"/>
  <c r="BH98" i="4"/>
  <c r="BH114" i="4"/>
  <c r="BH19" i="4"/>
  <c r="BH46" i="4"/>
  <c r="BH42" i="4"/>
  <c r="BH58" i="4"/>
  <c r="BH74" i="4"/>
  <c r="BH90" i="4"/>
  <c r="BH106" i="4"/>
  <c r="BH122" i="4"/>
  <c r="BH22" i="4"/>
  <c r="BH38" i="4"/>
  <c r="BH30" i="4"/>
  <c r="BH54" i="4"/>
  <c r="BH80" i="4"/>
  <c r="BH73" i="4"/>
  <c r="BH59" i="4"/>
  <c r="BH70" i="4"/>
  <c r="BH65" i="4"/>
  <c r="BH115" i="4"/>
  <c r="BH36" i="4"/>
  <c r="BH100" i="4"/>
  <c r="BH45" i="4"/>
  <c r="BH23" i="4"/>
  <c r="BF21" i="4"/>
  <c r="BC22" i="4"/>
  <c r="BE21" i="4"/>
  <c r="BH140" i="4" l="1"/>
  <c r="BE22" i="4"/>
  <c r="BC23" i="4"/>
  <c r="BF22" i="4"/>
  <c r="BC24" i="4" l="1"/>
  <c r="BF23" i="4"/>
  <c r="BE23" i="4"/>
  <c r="BE24" i="4" l="1"/>
  <c r="BC25" i="4"/>
  <c r="BF24" i="4"/>
  <c r="BF25" i="4" l="1"/>
  <c r="BC26" i="4"/>
  <c r="BE25" i="4"/>
  <c r="BF26" i="4" l="1"/>
  <c r="BE26" i="4"/>
  <c r="BC27" i="4"/>
  <c r="BF27" i="4" l="1"/>
  <c r="BE27" i="4"/>
  <c r="BC28" i="4"/>
  <c r="BE28" i="4" l="1"/>
  <c r="BC29" i="4"/>
  <c r="BF28" i="4"/>
  <c r="BF29" i="4" l="1"/>
  <c r="BC30" i="4"/>
  <c r="BE29" i="4"/>
  <c r="BE30" i="4" l="1"/>
  <c r="BF30" i="4"/>
  <c r="BC31" i="4"/>
  <c r="BC32" i="4" l="1"/>
  <c r="BF31" i="4"/>
  <c r="BE31" i="4"/>
  <c r="BE32" i="4" l="1"/>
  <c r="BF32" i="4"/>
  <c r="BC33" i="4"/>
  <c r="BF33" i="4" l="1"/>
  <c r="BC34" i="4"/>
  <c r="BE33" i="4"/>
  <c r="BF34" i="4" l="1"/>
  <c r="BE34" i="4"/>
  <c r="BC35" i="4"/>
  <c r="BF35" i="4" l="1"/>
  <c r="BE35" i="4"/>
  <c r="BC36" i="4"/>
  <c r="BE36" i="4" l="1"/>
  <c r="BC37" i="4"/>
  <c r="BF36" i="4"/>
  <c r="BF37" i="4" l="1"/>
  <c r="BC38" i="4"/>
  <c r="BE37" i="4"/>
  <c r="BE38" i="4" l="1"/>
  <c r="BF38" i="4"/>
  <c r="BC39" i="4"/>
  <c r="BC40" i="4" l="1"/>
  <c r="BF39" i="4"/>
  <c r="BE39" i="4"/>
  <c r="BE40" i="4" l="1"/>
  <c r="BF40" i="4"/>
  <c r="BC41" i="4"/>
  <c r="BF41" i="4" l="1"/>
  <c r="BC42" i="4"/>
  <c r="BE41" i="4"/>
  <c r="BF42" i="4" l="1"/>
  <c r="BE42" i="4"/>
  <c r="BC43" i="4"/>
  <c r="BF43" i="4" l="1"/>
  <c r="BE43" i="4"/>
  <c r="BC44" i="4"/>
  <c r="BE44" i="4" l="1"/>
  <c r="BC45" i="4"/>
  <c r="BF44" i="4"/>
  <c r="BF45" i="4" l="1"/>
  <c r="BC46" i="4"/>
  <c r="BE45" i="4"/>
  <c r="BE46" i="4" l="1"/>
  <c r="BF46" i="4"/>
  <c r="BC47" i="4"/>
  <c r="BC48" i="4" l="1"/>
  <c r="BF47" i="4"/>
  <c r="BE47" i="4"/>
  <c r="BF48" i="4" l="1"/>
  <c r="BE48" i="4"/>
  <c r="BC49" i="4"/>
  <c r="BE49" i="4" l="1"/>
  <c r="BC50" i="4"/>
  <c r="BF49" i="4"/>
  <c r="BC51" i="4" l="1"/>
  <c r="BF50" i="4"/>
  <c r="BE50" i="4"/>
  <c r="BF51" i="4" l="1"/>
  <c r="BE51" i="4"/>
  <c r="BC52" i="4"/>
  <c r="BF52" i="4" l="1"/>
  <c r="BC53" i="4"/>
  <c r="BE52" i="4"/>
  <c r="BE53" i="4" l="1"/>
  <c r="BF53" i="4"/>
  <c r="BC54" i="4"/>
  <c r="BC55" i="4" l="1"/>
  <c r="BF54" i="4"/>
  <c r="BE54" i="4"/>
  <c r="BF55" i="4" l="1"/>
  <c r="BC56" i="4"/>
  <c r="BE55" i="4"/>
  <c r="BF56" i="4" l="1"/>
  <c r="BE56" i="4"/>
  <c r="BC57" i="4"/>
  <c r="BE57" i="4" l="1"/>
  <c r="BC58" i="4"/>
  <c r="BF57" i="4"/>
  <c r="BC59" i="4" l="1"/>
  <c r="BF58" i="4"/>
  <c r="BE58" i="4"/>
  <c r="BF59" i="4" l="1"/>
  <c r="BC60" i="4"/>
  <c r="BE59" i="4"/>
  <c r="BF60" i="4" l="1"/>
  <c r="BC61" i="4"/>
  <c r="BE60" i="4"/>
  <c r="BE61" i="4" l="1"/>
  <c r="BC62" i="4"/>
  <c r="BF61" i="4"/>
  <c r="BC63" i="4" l="1"/>
  <c r="BF62" i="4"/>
  <c r="BE62" i="4"/>
  <c r="BF63" i="4" l="1"/>
  <c r="BE63" i="4"/>
  <c r="BC64" i="4"/>
  <c r="BF64" i="4" l="1"/>
  <c r="BE64" i="4"/>
  <c r="BC65" i="4"/>
  <c r="BE65" i="4" l="1"/>
  <c r="BC66" i="4"/>
  <c r="BF65" i="4"/>
  <c r="BC67" i="4" l="1"/>
  <c r="BF66" i="4"/>
  <c r="BE66" i="4"/>
  <c r="BF67" i="4" l="1"/>
  <c r="BE67" i="4"/>
  <c r="BC68" i="4"/>
  <c r="BF68" i="4" l="1"/>
  <c r="BC69" i="4"/>
  <c r="BE68" i="4"/>
  <c r="BE69" i="4" l="1"/>
  <c r="BC70" i="4"/>
  <c r="BF69" i="4"/>
  <c r="BC71" i="4" l="1"/>
  <c r="BF70" i="4"/>
  <c r="BE70" i="4"/>
  <c r="BF71" i="4" l="1"/>
  <c r="BC72" i="4"/>
  <c r="BE71" i="4"/>
  <c r="BF72" i="4" l="1"/>
  <c r="BE72" i="4"/>
  <c r="BC73" i="4"/>
  <c r="BE73" i="4" l="1"/>
  <c r="BC74" i="4"/>
  <c r="BF73" i="4"/>
  <c r="BC75" i="4" l="1"/>
  <c r="BF74" i="4"/>
  <c r="BE74" i="4"/>
  <c r="BF75" i="4" l="1"/>
  <c r="BC76" i="4"/>
  <c r="BE75" i="4"/>
  <c r="BF76" i="4" l="1"/>
  <c r="BC77" i="4"/>
  <c r="BE76" i="4"/>
  <c r="BE77" i="4" l="1"/>
  <c r="BF77" i="4"/>
  <c r="BC78" i="4"/>
  <c r="BC79" i="4" l="1"/>
  <c r="BF78" i="4"/>
  <c r="BE78" i="4"/>
  <c r="BF79" i="4" l="1"/>
  <c r="BE79" i="4"/>
  <c r="BC80" i="4"/>
  <c r="BF80" i="4" l="1"/>
  <c r="BE80" i="4"/>
  <c r="BC81" i="4"/>
  <c r="BE81" i="4" l="1"/>
  <c r="BC82" i="4"/>
  <c r="BF81" i="4"/>
  <c r="BC83" i="4" l="1"/>
  <c r="BF82" i="4"/>
  <c r="BE82" i="4"/>
  <c r="BF83" i="4" l="1"/>
  <c r="BC84" i="4"/>
  <c r="BE83" i="4"/>
  <c r="BF84" i="4" l="1"/>
  <c r="BC85" i="4"/>
  <c r="BE84" i="4"/>
  <c r="BE85" i="4" l="1"/>
  <c r="BC86" i="4"/>
  <c r="BF85" i="4"/>
  <c r="BC87" i="4" l="1"/>
  <c r="BF86" i="4"/>
  <c r="BE86" i="4"/>
  <c r="BF87" i="4" l="1"/>
  <c r="BC88" i="4"/>
  <c r="BE87" i="4"/>
  <c r="BF88" i="4" l="1"/>
  <c r="BE88" i="4"/>
  <c r="BC89" i="4"/>
  <c r="BE89" i="4" l="1"/>
  <c r="BC90" i="4"/>
  <c r="BF89" i="4"/>
  <c r="BC91" i="4" l="1"/>
  <c r="BF90" i="4"/>
  <c r="BE90" i="4"/>
  <c r="BF91" i="4" l="1"/>
  <c r="BE91" i="4"/>
  <c r="BC92" i="4"/>
  <c r="BF92" i="4" l="1"/>
  <c r="BC93" i="4"/>
  <c r="BE92" i="4"/>
  <c r="BE93" i="4" l="1"/>
  <c r="BF93" i="4"/>
  <c r="BC94" i="4"/>
  <c r="BC95" i="4" l="1"/>
  <c r="BF94" i="4"/>
  <c r="BE94" i="4"/>
  <c r="BF95" i="4" l="1"/>
  <c r="BC96" i="4"/>
  <c r="BE95" i="4"/>
  <c r="BF96" i="4" l="1"/>
  <c r="BE96" i="4"/>
  <c r="BC97" i="4"/>
  <c r="BE97" i="4" l="1"/>
  <c r="BC98" i="4"/>
  <c r="BF97" i="4"/>
  <c r="BC99" i="4" l="1"/>
  <c r="BF98" i="4"/>
  <c r="BE98" i="4"/>
  <c r="BF99" i="4" l="1"/>
  <c r="BE99" i="4"/>
  <c r="BC100" i="4"/>
  <c r="BF100" i="4" l="1"/>
  <c r="BC101" i="4"/>
  <c r="BE100" i="4"/>
  <c r="BE101" i="4" l="1"/>
  <c r="BC102" i="4"/>
  <c r="BF101" i="4"/>
  <c r="BC103" i="4" l="1"/>
  <c r="BF102" i="4"/>
  <c r="BE102" i="4"/>
  <c r="BF103" i="4" l="1"/>
  <c r="BE103" i="4"/>
  <c r="BC104" i="4"/>
  <c r="BF104" i="4" l="1"/>
  <c r="BE104" i="4"/>
  <c r="BC105" i="4"/>
  <c r="BE105" i="4" l="1"/>
  <c r="BC106" i="4"/>
  <c r="BF105" i="4"/>
  <c r="BC107" i="4" l="1"/>
  <c r="BF106" i="4"/>
  <c r="BE106" i="4"/>
  <c r="BC108" i="4" l="1"/>
  <c r="BF107" i="4"/>
  <c r="BE107" i="4"/>
  <c r="BF108" i="4" l="1"/>
  <c r="BC109" i="4"/>
  <c r="BE108" i="4"/>
  <c r="BE109" i="4" l="1"/>
  <c r="BF109" i="4"/>
  <c r="BC110" i="4"/>
  <c r="BC111" i="4" l="1"/>
  <c r="BE110" i="4"/>
  <c r="BF110" i="4"/>
  <c r="BF111" i="4" l="1"/>
  <c r="BC112" i="4"/>
  <c r="BE111" i="4"/>
  <c r="BF112" i="4" l="1"/>
  <c r="BE112" i="4"/>
  <c r="BC113" i="4"/>
  <c r="BE113" i="4" l="1"/>
  <c r="BC114" i="4"/>
  <c r="BF113" i="4"/>
  <c r="BC115" i="4" l="1"/>
  <c r="BE114" i="4"/>
  <c r="BF114" i="4"/>
  <c r="BF115" i="4" l="1"/>
  <c r="BE115" i="4"/>
  <c r="BC116" i="4"/>
  <c r="BF116" i="4" l="1"/>
  <c r="BC117" i="4"/>
  <c r="BE116" i="4"/>
  <c r="BE117" i="4" l="1"/>
  <c r="BC118" i="4"/>
  <c r="BF117" i="4"/>
  <c r="BC119" i="4" l="1"/>
  <c r="BF118" i="4"/>
  <c r="BE118" i="4"/>
  <c r="BF119" i="4" l="1"/>
  <c r="BE119" i="4"/>
  <c r="BC120" i="4"/>
  <c r="BF120" i="4" l="1"/>
  <c r="BE120" i="4"/>
  <c r="BC121" i="4"/>
  <c r="BE121" i="4" l="1"/>
  <c r="BC122" i="4"/>
  <c r="BF121" i="4"/>
  <c r="BC123" i="4" l="1"/>
  <c r="BF122" i="4"/>
  <c r="BE122" i="4"/>
  <c r="BF123" i="4" l="1"/>
  <c r="BE123" i="4"/>
  <c r="BC124" i="4"/>
  <c r="BF124" i="4" l="1"/>
  <c r="BC125" i="4"/>
  <c r="BE124" i="4"/>
  <c r="BE125" i="4" l="1"/>
  <c r="BC126" i="4"/>
  <c r="BF125" i="4"/>
  <c r="BC127" i="4" l="1"/>
  <c r="BE126" i="4"/>
  <c r="BF126" i="4"/>
  <c r="BF127" i="4" l="1"/>
  <c r="BE127" i="4"/>
  <c r="BC128" i="4"/>
  <c r="BF128" i="4" l="1"/>
  <c r="BE128" i="4"/>
  <c r="BC129" i="4"/>
  <c r="BC140" i="4" l="1"/>
  <c r="BE129" i="4"/>
  <c r="BE140" i="4" s="1"/>
  <c r="BC130" i="4"/>
  <c r="BC131" i="4" s="1"/>
  <c r="BC132" i="4" s="1"/>
  <c r="BC133" i="4" s="1"/>
  <c r="BC134" i="4" s="1"/>
  <c r="BC135" i="4" s="1"/>
  <c r="BC136" i="4" s="1"/>
  <c r="BF129" i="4"/>
  <c r="BF140" i="4" s="1"/>
  <c r="BG146" i="4" l="1"/>
  <c r="BC146" i="4"/>
  <c r="BG147" i="4" s="1"/>
  <c r="BE146" i="4"/>
  <c r="BG65" i="4"/>
  <c r="BG19" i="4"/>
  <c r="BG20" i="4"/>
  <c r="BG21" i="4"/>
  <c r="BG22" i="4"/>
  <c r="BG23" i="4"/>
  <c r="BG24" i="4"/>
  <c r="BG25" i="4"/>
  <c r="BG26" i="4"/>
  <c r="BG27" i="4"/>
  <c r="BG28" i="4"/>
  <c r="BG29" i="4"/>
  <c r="BG30" i="4"/>
  <c r="BG31" i="4"/>
  <c r="BG32" i="4"/>
  <c r="BG33" i="4"/>
  <c r="BG34" i="4"/>
  <c r="BG35" i="4"/>
  <c r="BG36" i="4"/>
  <c r="BG37" i="4"/>
  <c r="BG38" i="4"/>
  <c r="BG39" i="4"/>
  <c r="BG40" i="4"/>
  <c r="BG41" i="4"/>
  <c r="BG42" i="4"/>
  <c r="BG43" i="4"/>
  <c r="BG44" i="4"/>
  <c r="BG45" i="4"/>
  <c r="BG46" i="4"/>
  <c r="BG47" i="4"/>
  <c r="BG48" i="4"/>
  <c r="BG49" i="4"/>
  <c r="BG50" i="4"/>
  <c r="BG51" i="4"/>
  <c r="BG52" i="4"/>
  <c r="BG53" i="4"/>
  <c r="BG54" i="4"/>
  <c r="BG55" i="4"/>
  <c r="BG56" i="4"/>
  <c r="BG57" i="4"/>
  <c r="BG58" i="4"/>
  <c r="BG59" i="4"/>
  <c r="BG60" i="4"/>
  <c r="BG61" i="4"/>
  <c r="BG62" i="4"/>
  <c r="BG63" i="4"/>
  <c r="BG64" i="4"/>
  <c r="BG66" i="4"/>
  <c r="BG67" i="4"/>
  <c r="BG68" i="4"/>
  <c r="BG69" i="4"/>
  <c r="BG70" i="4"/>
  <c r="BG71" i="4"/>
  <c r="BG72" i="4"/>
  <c r="BG73" i="4"/>
  <c r="BG74" i="4"/>
  <c r="BG75" i="4"/>
  <c r="BG76" i="4"/>
  <c r="BG77" i="4"/>
  <c r="BG78" i="4"/>
  <c r="BG79" i="4"/>
  <c r="BG80" i="4"/>
  <c r="BG81" i="4"/>
  <c r="BG82" i="4"/>
  <c r="BG83" i="4"/>
  <c r="BG84" i="4"/>
  <c r="BG85" i="4"/>
  <c r="BG86" i="4"/>
  <c r="BG87" i="4"/>
  <c r="BG88" i="4"/>
  <c r="BG89" i="4"/>
  <c r="BG90" i="4"/>
  <c r="BG91" i="4"/>
  <c r="BG92" i="4"/>
  <c r="BG93" i="4"/>
  <c r="BG94" i="4"/>
  <c r="BG95" i="4"/>
  <c r="BG96" i="4"/>
  <c r="BG97" i="4"/>
  <c r="BG98" i="4"/>
  <c r="BG99" i="4"/>
  <c r="BG100" i="4"/>
  <c r="BG101" i="4"/>
  <c r="BG102" i="4"/>
  <c r="BG103" i="4"/>
  <c r="BG104" i="4"/>
  <c r="BG105" i="4"/>
  <c r="BG106" i="4"/>
  <c r="BG107" i="4"/>
  <c r="BG108" i="4"/>
  <c r="BG109" i="4"/>
  <c r="BG110" i="4"/>
  <c r="BG111" i="4"/>
  <c r="BG112" i="4"/>
  <c r="BG113" i="4"/>
  <c r="BG114" i="4"/>
  <c r="BG115" i="4"/>
  <c r="BG116" i="4"/>
  <c r="BG117" i="4"/>
  <c r="BG118" i="4"/>
  <c r="BG119" i="4"/>
  <c r="BG120" i="4"/>
  <c r="BG121" i="4"/>
  <c r="BG122" i="4"/>
  <c r="BG123" i="4"/>
  <c r="BG124" i="4"/>
  <c r="BG125" i="4"/>
  <c r="BG126" i="4"/>
  <c r="BG127" i="4"/>
  <c r="BG128" i="4"/>
  <c r="BG129" i="4"/>
  <c r="BG136" i="4"/>
  <c r="BG130" i="4"/>
  <c r="BG134" i="4"/>
  <c r="BG135" i="4"/>
  <c r="BG133" i="4"/>
  <c r="BG131" i="4"/>
  <c r="BG132" i="4"/>
  <c r="BI129" i="4"/>
  <c r="BJ129" i="4"/>
  <c r="BE147" i="4" l="1"/>
  <c r="BJ95" i="4"/>
  <c r="BI95" i="4"/>
  <c r="BI87" i="4"/>
  <c r="BJ87" i="4"/>
  <c r="BI79" i="4"/>
  <c r="BJ79" i="4"/>
  <c r="BJ71" i="4"/>
  <c r="BI71" i="4"/>
  <c r="BJ62" i="4"/>
  <c r="BI62" i="4"/>
  <c r="BJ54" i="4"/>
  <c r="BI54" i="4"/>
  <c r="BJ46" i="4"/>
  <c r="BI46" i="4"/>
  <c r="BJ38" i="4"/>
  <c r="BI38" i="4"/>
  <c r="BJ30" i="4"/>
  <c r="BI30" i="4"/>
  <c r="BJ22" i="4"/>
  <c r="BI22" i="4"/>
  <c r="BJ86" i="4"/>
  <c r="BI86" i="4"/>
  <c r="BI61" i="4"/>
  <c r="BJ61" i="4"/>
  <c r="BI53" i="4"/>
  <c r="BJ53" i="4"/>
  <c r="BJ29" i="4"/>
  <c r="BI29" i="4"/>
  <c r="BI21" i="4"/>
  <c r="BJ21" i="4"/>
  <c r="BI119" i="4"/>
  <c r="BJ119" i="4"/>
  <c r="BJ126" i="4"/>
  <c r="BI126" i="4"/>
  <c r="BJ94" i="4"/>
  <c r="BI94" i="4"/>
  <c r="BJ70" i="4"/>
  <c r="BI70" i="4"/>
  <c r="BJ45" i="4"/>
  <c r="BI45" i="4"/>
  <c r="BI125" i="4"/>
  <c r="BJ125" i="4"/>
  <c r="BI117" i="4"/>
  <c r="BJ117" i="4"/>
  <c r="BI109" i="4"/>
  <c r="BJ109" i="4"/>
  <c r="BI101" i="4"/>
  <c r="BJ101" i="4"/>
  <c r="BI93" i="4"/>
  <c r="BJ93" i="4"/>
  <c r="BJ85" i="4"/>
  <c r="BI85" i="4"/>
  <c r="BI77" i="4"/>
  <c r="BJ77" i="4"/>
  <c r="BI69" i="4"/>
  <c r="BJ69" i="4"/>
  <c r="BJ60" i="4"/>
  <c r="BI60" i="4"/>
  <c r="BI52" i="4"/>
  <c r="BJ52" i="4"/>
  <c r="BI44" i="4"/>
  <c r="BJ44" i="4"/>
  <c r="BI36" i="4"/>
  <c r="BJ36" i="4"/>
  <c r="BI28" i="4"/>
  <c r="BJ28" i="4"/>
  <c r="BJ20" i="4"/>
  <c r="BI20" i="4"/>
  <c r="BI111" i="4"/>
  <c r="BJ111" i="4"/>
  <c r="BJ102" i="4"/>
  <c r="BI102" i="4"/>
  <c r="BI124" i="4"/>
  <c r="BJ124" i="4"/>
  <c r="BJ116" i="4"/>
  <c r="BI116" i="4"/>
  <c r="BJ108" i="4"/>
  <c r="BI108" i="4"/>
  <c r="BJ100" i="4"/>
  <c r="BI100" i="4"/>
  <c r="BI92" i="4"/>
  <c r="BJ92" i="4"/>
  <c r="BJ84" i="4"/>
  <c r="BI84" i="4"/>
  <c r="BJ76" i="4"/>
  <c r="BI76" i="4"/>
  <c r="BI68" i="4"/>
  <c r="BJ68" i="4"/>
  <c r="BJ59" i="4"/>
  <c r="BI59" i="4"/>
  <c r="BI51" i="4"/>
  <c r="BJ51" i="4"/>
  <c r="BI43" i="4"/>
  <c r="BJ43" i="4"/>
  <c r="BJ35" i="4"/>
  <c r="BI35" i="4"/>
  <c r="BJ27" i="4"/>
  <c r="BI27" i="4"/>
  <c r="BJ19" i="4"/>
  <c r="BI19" i="4"/>
  <c r="BJ123" i="4"/>
  <c r="BI123" i="4"/>
  <c r="BJ115" i="4"/>
  <c r="BI115" i="4"/>
  <c r="BJ107" i="4"/>
  <c r="BI107" i="4"/>
  <c r="BJ99" i="4"/>
  <c r="BI99" i="4"/>
  <c r="BJ91" i="4"/>
  <c r="BI91" i="4"/>
  <c r="BI83" i="4"/>
  <c r="BJ83" i="4"/>
  <c r="BJ75" i="4"/>
  <c r="BI75" i="4"/>
  <c r="BJ67" i="4"/>
  <c r="BI67" i="4"/>
  <c r="BI58" i="4"/>
  <c r="BJ58" i="4"/>
  <c r="BI50" i="4"/>
  <c r="BJ50" i="4"/>
  <c r="BI42" i="4"/>
  <c r="BJ42" i="4"/>
  <c r="BI34" i="4"/>
  <c r="BJ34" i="4"/>
  <c r="BI26" i="4"/>
  <c r="BJ26" i="4"/>
  <c r="BI65" i="4"/>
  <c r="BJ65" i="4"/>
  <c r="BI110" i="4"/>
  <c r="BJ110" i="4"/>
  <c r="BI122" i="4"/>
  <c r="BJ122" i="4"/>
  <c r="BJ114" i="4"/>
  <c r="BI114" i="4"/>
  <c r="BJ106" i="4"/>
  <c r="BI106" i="4"/>
  <c r="BI98" i="4"/>
  <c r="BJ98" i="4"/>
  <c r="BI90" i="4"/>
  <c r="BJ90" i="4"/>
  <c r="BI82" i="4"/>
  <c r="BJ82" i="4"/>
  <c r="BI74" i="4"/>
  <c r="BJ74" i="4"/>
  <c r="BI66" i="4"/>
  <c r="BJ66" i="4"/>
  <c r="BI57" i="4"/>
  <c r="BJ57" i="4"/>
  <c r="BI49" i="4"/>
  <c r="BJ49" i="4"/>
  <c r="BJ41" i="4"/>
  <c r="BI41" i="4"/>
  <c r="BI33" i="4"/>
  <c r="BJ33" i="4"/>
  <c r="BJ25" i="4"/>
  <c r="BI25" i="4"/>
  <c r="D6" i="4"/>
  <c r="BI127" i="4"/>
  <c r="BJ127" i="4"/>
  <c r="BJ118" i="4"/>
  <c r="BI118" i="4"/>
  <c r="BI78" i="4"/>
  <c r="BJ78" i="4"/>
  <c r="BJ37" i="4"/>
  <c r="BI37" i="4"/>
  <c r="BI121" i="4"/>
  <c r="BJ121" i="4"/>
  <c r="BI113" i="4"/>
  <c r="BJ113" i="4"/>
  <c r="BI105" i="4"/>
  <c r="BJ105" i="4"/>
  <c r="BI97" i="4"/>
  <c r="BJ97" i="4"/>
  <c r="BI89" i="4"/>
  <c r="BJ89" i="4"/>
  <c r="BI81" i="4"/>
  <c r="BJ81" i="4"/>
  <c r="BI73" i="4"/>
  <c r="BJ73" i="4"/>
  <c r="BJ64" i="4"/>
  <c r="BI64" i="4"/>
  <c r="BJ56" i="4"/>
  <c r="BI56" i="4"/>
  <c r="BJ48" i="4"/>
  <c r="BI48" i="4"/>
  <c r="BI40" i="4"/>
  <c r="BJ40" i="4"/>
  <c r="BI32" i="4"/>
  <c r="BJ32" i="4"/>
  <c r="BI24" i="4"/>
  <c r="BJ24" i="4"/>
  <c r="E7" i="4"/>
  <c r="BA19" i="4"/>
  <c r="BJ103" i="4"/>
  <c r="BI103" i="4"/>
  <c r="BG140" i="4"/>
  <c r="BJ128" i="4"/>
  <c r="BI128" i="4"/>
  <c r="BJ120" i="4"/>
  <c r="BI120" i="4"/>
  <c r="BJ112" i="4"/>
  <c r="BI112" i="4"/>
  <c r="BJ104" i="4"/>
  <c r="BI104" i="4"/>
  <c r="BJ96" i="4"/>
  <c r="BI96" i="4"/>
  <c r="BJ88" i="4"/>
  <c r="BI88" i="4"/>
  <c r="BJ80" i="4"/>
  <c r="BI80" i="4"/>
  <c r="BJ72" i="4"/>
  <c r="BI72" i="4"/>
  <c r="BJ63" i="4"/>
  <c r="BI63" i="4"/>
  <c r="BI55" i="4"/>
  <c r="BJ55" i="4"/>
  <c r="BI47" i="4"/>
  <c r="BJ47" i="4"/>
  <c r="BI39" i="4"/>
  <c r="BJ39" i="4"/>
  <c r="BJ31" i="4"/>
  <c r="BI31" i="4"/>
  <c r="BJ23" i="4"/>
  <c r="BI23" i="4"/>
  <c r="BI140" i="4" l="1"/>
  <c r="BJ140" i="4"/>
  <c r="AY20" i="4" l="1"/>
  <c r="AY21" i="4"/>
  <c r="AY22" i="4"/>
  <c r="AY23" i="4"/>
  <c r="AY24" i="4"/>
  <c r="AY25" i="4"/>
  <c r="AY26" i="4"/>
  <c r="AY27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Y53" i="4"/>
  <c r="AY54" i="4"/>
  <c r="AY55" i="4"/>
  <c r="AY56" i="4"/>
  <c r="AY57" i="4"/>
  <c r="AY58" i="4"/>
  <c r="AY59" i="4"/>
  <c r="AY60" i="4"/>
  <c r="AY61" i="4"/>
  <c r="AY62" i="4"/>
  <c r="AY63" i="4"/>
  <c r="AY64" i="4"/>
  <c r="AY65" i="4"/>
  <c r="AY66" i="4"/>
  <c r="AY67" i="4"/>
  <c r="AY68" i="4"/>
  <c r="AY69" i="4"/>
  <c r="AY70" i="4"/>
  <c r="AY71" i="4"/>
  <c r="AY72" i="4"/>
  <c r="AY73" i="4"/>
  <c r="AY74" i="4"/>
  <c r="AY75" i="4"/>
  <c r="AY76" i="4"/>
  <c r="AY77" i="4"/>
  <c r="AY78" i="4"/>
  <c r="AY79" i="4"/>
  <c r="AY80" i="4"/>
  <c r="AY81" i="4"/>
  <c r="AY82" i="4"/>
  <c r="AY83" i="4"/>
  <c r="AY84" i="4"/>
  <c r="AY85" i="4"/>
  <c r="AY86" i="4"/>
  <c r="AY87" i="4"/>
  <c r="AY88" i="4"/>
  <c r="AY89" i="4"/>
  <c r="AY90" i="4"/>
  <c r="AY91" i="4"/>
  <c r="AY92" i="4"/>
  <c r="AY93" i="4"/>
  <c r="AY94" i="4"/>
  <c r="AY95" i="4"/>
  <c r="AY96" i="4"/>
  <c r="AY97" i="4"/>
  <c r="AY98" i="4"/>
  <c r="AY99" i="4"/>
  <c r="AY100" i="4"/>
  <c r="AY101" i="4"/>
  <c r="AY102" i="4"/>
  <c r="AY103" i="4"/>
  <c r="AY104" i="4"/>
  <c r="AY105" i="4"/>
  <c r="AY106" i="4"/>
  <c r="AY107" i="4"/>
  <c r="AY108" i="4"/>
  <c r="AY109" i="4"/>
  <c r="AY110" i="4"/>
  <c r="AY111" i="4"/>
  <c r="AY112" i="4"/>
  <c r="AY113" i="4"/>
  <c r="AY114" i="4"/>
  <c r="AY115" i="4"/>
  <c r="AY116" i="4"/>
  <c r="AY117" i="4"/>
  <c r="AY118" i="4"/>
  <c r="AY119" i="4"/>
  <c r="AY120" i="4"/>
  <c r="AY121" i="4"/>
  <c r="AY122" i="4"/>
  <c r="AY123" i="4"/>
  <c r="AY124" i="4"/>
  <c r="AY125" i="4"/>
  <c r="AY126" i="4"/>
  <c r="AY127" i="4"/>
  <c r="AY128" i="4"/>
  <c r="AY129" i="4"/>
  <c r="AY19" i="4"/>
  <c r="D130" i="4" l="1"/>
  <c r="D131" i="4"/>
  <c r="D132" i="4"/>
  <c r="D133" i="4"/>
  <c r="D134" i="4"/>
  <c r="D135" i="4"/>
  <c r="D136" i="4"/>
  <c r="C20" i="4"/>
  <c r="D20" i="4" s="1"/>
  <c r="C21" i="4"/>
  <c r="D21" i="4" s="1"/>
  <c r="C22" i="4"/>
  <c r="D22" i="4" s="1"/>
  <c r="C23" i="4"/>
  <c r="D23" i="4" s="1"/>
  <c r="C24" i="4"/>
  <c r="D24" i="4" s="1"/>
  <c r="C25" i="4"/>
  <c r="D25" i="4" s="1"/>
  <c r="C26" i="4"/>
  <c r="D26" i="4" s="1"/>
  <c r="C27" i="4"/>
  <c r="D27" i="4" s="1"/>
  <c r="C28" i="4"/>
  <c r="D28" i="4" s="1"/>
  <c r="C29" i="4"/>
  <c r="D29" i="4" s="1"/>
  <c r="C30" i="4"/>
  <c r="D30" i="4" s="1"/>
  <c r="C31" i="4"/>
  <c r="D31" i="4" s="1"/>
  <c r="C32" i="4"/>
  <c r="D32" i="4" s="1"/>
  <c r="C33" i="4"/>
  <c r="D33" i="4" s="1"/>
  <c r="C34" i="4"/>
  <c r="D34" i="4" s="1"/>
  <c r="C35" i="4"/>
  <c r="D35" i="4" s="1"/>
  <c r="C36" i="4"/>
  <c r="D36" i="4" s="1"/>
  <c r="C37" i="4"/>
  <c r="D37" i="4" s="1"/>
  <c r="C38" i="4"/>
  <c r="D38" i="4" s="1"/>
  <c r="C39" i="4"/>
  <c r="D39" i="4" s="1"/>
  <c r="C40" i="4"/>
  <c r="D40" i="4" s="1"/>
  <c r="C41" i="4"/>
  <c r="D41" i="4" s="1"/>
  <c r="C42" i="4"/>
  <c r="D42" i="4" s="1"/>
  <c r="C43" i="4"/>
  <c r="D43" i="4" s="1"/>
  <c r="C44" i="4"/>
  <c r="D44" i="4" s="1"/>
  <c r="C45" i="4"/>
  <c r="D45" i="4" s="1"/>
  <c r="C46" i="4"/>
  <c r="D46" i="4" s="1"/>
  <c r="C47" i="4"/>
  <c r="D47" i="4" s="1"/>
  <c r="C48" i="4"/>
  <c r="D48" i="4" s="1"/>
  <c r="C49" i="4"/>
  <c r="D49" i="4" s="1"/>
  <c r="C50" i="4"/>
  <c r="D50" i="4" s="1"/>
  <c r="C51" i="4"/>
  <c r="D51" i="4" s="1"/>
  <c r="C52" i="4"/>
  <c r="D52" i="4" s="1"/>
  <c r="C53" i="4"/>
  <c r="D53" i="4" s="1"/>
  <c r="C54" i="4"/>
  <c r="D54" i="4" s="1"/>
  <c r="C55" i="4"/>
  <c r="D55" i="4" s="1"/>
  <c r="C56" i="4"/>
  <c r="D56" i="4" s="1"/>
  <c r="C57" i="4"/>
  <c r="D57" i="4" s="1"/>
  <c r="C58" i="4"/>
  <c r="D58" i="4" s="1"/>
  <c r="C59" i="4"/>
  <c r="D59" i="4" s="1"/>
  <c r="C60" i="4"/>
  <c r="D60" i="4" s="1"/>
  <c r="C61" i="4"/>
  <c r="D61" i="4" s="1"/>
  <c r="C62" i="4"/>
  <c r="D62" i="4" s="1"/>
  <c r="C63" i="4"/>
  <c r="D63" i="4" s="1"/>
  <c r="C64" i="4"/>
  <c r="D64" i="4" s="1"/>
  <c r="C65" i="4"/>
  <c r="D65" i="4" s="1"/>
  <c r="C66" i="4"/>
  <c r="D66" i="4" s="1"/>
  <c r="C67" i="4"/>
  <c r="D67" i="4" s="1"/>
  <c r="C68" i="4"/>
  <c r="D68" i="4" s="1"/>
  <c r="C69" i="4"/>
  <c r="D69" i="4" s="1"/>
  <c r="C70" i="4"/>
  <c r="D70" i="4" s="1"/>
  <c r="C71" i="4"/>
  <c r="D71" i="4" s="1"/>
  <c r="C72" i="4"/>
  <c r="D72" i="4" s="1"/>
  <c r="C73" i="4"/>
  <c r="D73" i="4" s="1"/>
  <c r="C74" i="4"/>
  <c r="D74" i="4" s="1"/>
  <c r="C75" i="4"/>
  <c r="D75" i="4" s="1"/>
  <c r="C76" i="4"/>
  <c r="D76" i="4" s="1"/>
  <c r="C77" i="4"/>
  <c r="D77" i="4" s="1"/>
  <c r="C78" i="4"/>
  <c r="D78" i="4" s="1"/>
  <c r="C79" i="4"/>
  <c r="D79" i="4" s="1"/>
  <c r="C80" i="4"/>
  <c r="D80" i="4" s="1"/>
  <c r="C81" i="4"/>
  <c r="D81" i="4" s="1"/>
  <c r="C82" i="4"/>
  <c r="D82" i="4" s="1"/>
  <c r="C83" i="4"/>
  <c r="D83" i="4" s="1"/>
  <c r="C84" i="4"/>
  <c r="D84" i="4" s="1"/>
  <c r="C85" i="4"/>
  <c r="D85" i="4" s="1"/>
  <c r="C86" i="4"/>
  <c r="D86" i="4" s="1"/>
  <c r="C87" i="4"/>
  <c r="D87" i="4" s="1"/>
  <c r="C88" i="4"/>
  <c r="D88" i="4" s="1"/>
  <c r="C89" i="4"/>
  <c r="D89" i="4" s="1"/>
  <c r="C90" i="4"/>
  <c r="D90" i="4" s="1"/>
  <c r="C91" i="4"/>
  <c r="D91" i="4" s="1"/>
  <c r="C92" i="4"/>
  <c r="D92" i="4" s="1"/>
  <c r="C93" i="4"/>
  <c r="D93" i="4" s="1"/>
  <c r="C94" i="4"/>
  <c r="D94" i="4" s="1"/>
  <c r="C95" i="4"/>
  <c r="D95" i="4" s="1"/>
  <c r="C96" i="4"/>
  <c r="D96" i="4" s="1"/>
  <c r="C97" i="4"/>
  <c r="D97" i="4" s="1"/>
  <c r="C98" i="4"/>
  <c r="D98" i="4" s="1"/>
  <c r="C99" i="4"/>
  <c r="D99" i="4" s="1"/>
  <c r="C100" i="4"/>
  <c r="D100" i="4" s="1"/>
  <c r="C101" i="4"/>
  <c r="D101" i="4" s="1"/>
  <c r="C102" i="4"/>
  <c r="D102" i="4" s="1"/>
  <c r="C103" i="4"/>
  <c r="D103" i="4" s="1"/>
  <c r="C104" i="4"/>
  <c r="D104" i="4" s="1"/>
  <c r="C105" i="4"/>
  <c r="D105" i="4" s="1"/>
  <c r="C106" i="4"/>
  <c r="D106" i="4" s="1"/>
  <c r="C107" i="4"/>
  <c r="D107" i="4" s="1"/>
  <c r="C108" i="4"/>
  <c r="D108" i="4" s="1"/>
  <c r="C109" i="4"/>
  <c r="D109" i="4" s="1"/>
  <c r="C110" i="4"/>
  <c r="D110" i="4" s="1"/>
  <c r="C111" i="4"/>
  <c r="D111" i="4" s="1"/>
  <c r="C112" i="4"/>
  <c r="D112" i="4" s="1"/>
  <c r="C113" i="4"/>
  <c r="D113" i="4" s="1"/>
  <c r="C114" i="4"/>
  <c r="D114" i="4" s="1"/>
  <c r="C115" i="4"/>
  <c r="D115" i="4" s="1"/>
  <c r="C116" i="4"/>
  <c r="D116" i="4" s="1"/>
  <c r="C117" i="4"/>
  <c r="D117" i="4" s="1"/>
  <c r="C118" i="4"/>
  <c r="D118" i="4" s="1"/>
  <c r="C119" i="4"/>
  <c r="D119" i="4" s="1"/>
  <c r="C120" i="4"/>
  <c r="D120" i="4" s="1"/>
  <c r="C121" i="4"/>
  <c r="D121" i="4" s="1"/>
  <c r="C122" i="4"/>
  <c r="D122" i="4" s="1"/>
  <c r="C123" i="4"/>
  <c r="D123" i="4" s="1"/>
  <c r="C124" i="4"/>
  <c r="D124" i="4" s="1"/>
  <c r="C125" i="4"/>
  <c r="D125" i="4" s="1"/>
  <c r="C126" i="4"/>
  <c r="D126" i="4" s="1"/>
  <c r="C127" i="4"/>
  <c r="D127" i="4" s="1"/>
  <c r="C128" i="4"/>
  <c r="D128" i="4" s="1"/>
  <c r="C129" i="4"/>
  <c r="D129" i="4" s="1"/>
  <c r="C19" i="4"/>
  <c r="D19" i="4" s="1"/>
  <c r="A3020" i="4" l="1"/>
  <c r="A3021" i="4" s="1"/>
  <c r="A3022" i="4" s="1"/>
  <c r="A3023" i="4" s="1"/>
  <c r="A3024" i="4" s="1"/>
  <c r="A3025" i="4" s="1"/>
  <c r="A3026" i="4" s="1"/>
  <c r="A3027" i="4" s="1"/>
  <c r="A3028" i="4" s="1"/>
  <c r="A3029" i="4" s="1"/>
  <c r="A3030" i="4" s="1"/>
  <c r="A3031" i="4" s="1"/>
  <c r="A3032" i="4" s="1"/>
  <c r="A3033" i="4" s="1"/>
  <c r="A3034" i="4" s="1"/>
  <c r="A3035" i="4" s="1"/>
  <c r="A3036" i="4" s="1"/>
  <c r="A3037" i="4" s="1"/>
  <c r="A3038" i="4" s="1"/>
  <c r="A3039" i="4" s="1"/>
  <c r="A3040" i="4" s="1"/>
  <c r="A3041" i="4" s="1"/>
  <c r="A3042" i="4" s="1"/>
  <c r="A3043" i="4" s="1"/>
  <c r="A3044" i="4" s="1"/>
  <c r="A3045" i="4" s="1"/>
  <c r="A3046" i="4" s="1"/>
  <c r="A3047" i="4" s="1"/>
  <c r="A3048" i="4" s="1"/>
  <c r="A3049" i="4" s="1"/>
  <c r="A3050" i="4" s="1"/>
  <c r="A3051" i="4" s="1"/>
  <c r="A3052" i="4" s="1"/>
  <c r="A3053" i="4" s="1"/>
  <c r="A3054" i="4" s="1"/>
  <c r="A3055" i="4" s="1"/>
  <c r="A3056" i="4" s="1"/>
  <c r="A3057" i="4" s="1"/>
  <c r="A3058" i="4" s="1"/>
  <c r="A3059" i="4" s="1"/>
  <c r="A3060" i="4" s="1"/>
  <c r="A3061" i="4" s="1"/>
  <c r="A3062" i="4" s="1"/>
  <c r="A3063" i="4" s="1"/>
  <c r="A3064" i="4" s="1"/>
  <c r="A3065" i="4" s="1"/>
  <c r="A3066" i="4" s="1"/>
  <c r="A3067" i="4" s="1"/>
  <c r="A3068" i="4" s="1"/>
  <c r="A3069" i="4" s="1"/>
  <c r="A3070" i="4" s="1"/>
  <c r="A3071" i="4" s="1"/>
  <c r="A3072" i="4" s="1"/>
  <c r="A3073" i="4" s="1"/>
  <c r="A3074" i="4" s="1"/>
  <c r="A3075" i="4" s="1"/>
  <c r="A3076" i="4" s="1"/>
  <c r="A3077" i="4" s="1"/>
  <c r="A3078" i="4" s="1"/>
  <c r="A3079" i="4" s="1"/>
  <c r="A3080" i="4" s="1"/>
  <c r="A3081" i="4" s="1"/>
  <c r="A3082" i="4" s="1"/>
  <c r="A3083" i="4" s="1"/>
  <c r="A3084" i="4" s="1"/>
  <c r="A3085" i="4" s="1"/>
  <c r="A3086" i="4" s="1"/>
  <c r="A3087" i="4" s="1"/>
  <c r="A3088" i="4" s="1"/>
  <c r="A3089" i="4" s="1"/>
  <c r="A3090" i="4" s="1"/>
  <c r="A3091" i="4" s="1"/>
  <c r="A3092" i="4" s="1"/>
  <c r="A3093" i="4" s="1"/>
  <c r="A3094" i="4" s="1"/>
  <c r="A3095" i="4" s="1"/>
  <c r="A3096" i="4" s="1"/>
  <c r="A3097" i="4" s="1"/>
  <c r="A3098" i="4" s="1"/>
  <c r="A3099" i="4" s="1"/>
  <c r="A3100" i="4" s="1"/>
  <c r="A3101" i="4" s="1"/>
  <c r="A3102" i="4" s="1"/>
  <c r="A3103" i="4" s="1"/>
  <c r="A3104" i="4" s="1"/>
  <c r="A3105" i="4" s="1"/>
  <c r="A3106" i="4" s="1"/>
  <c r="A3107" i="4" s="1"/>
  <c r="A3108" i="4" s="1"/>
  <c r="A3109" i="4" s="1"/>
  <c r="A3110" i="4" s="1"/>
  <c r="A3111" i="4" s="1"/>
  <c r="A3112" i="4" s="1"/>
  <c r="A3113" i="4" s="1"/>
  <c r="A3114" i="4" s="1"/>
  <c r="A3115" i="4" s="1"/>
  <c r="A3116" i="4" s="1"/>
  <c r="A3117" i="4" s="1"/>
  <c r="A3118" i="4" s="1"/>
  <c r="A3119" i="4" s="1"/>
  <c r="A3120" i="4" s="1"/>
  <c r="A3121" i="4" s="1"/>
  <c r="A3122" i="4" s="1"/>
  <c r="A3123" i="4" s="1"/>
  <c r="A3124" i="4" s="1"/>
  <c r="A3125" i="4" s="1"/>
  <c r="A3126" i="4" s="1"/>
  <c r="A3127" i="4" s="1"/>
  <c r="A3128" i="4" s="1"/>
  <c r="A3129" i="4" s="1"/>
  <c r="A3130" i="4" s="1"/>
  <c r="A3131" i="4" s="1"/>
  <c r="A3132" i="4" s="1"/>
  <c r="A3133" i="4" s="1"/>
  <c r="A3134" i="4" s="1"/>
  <c r="A3135" i="4" s="1"/>
  <c r="A3136" i="4" s="1"/>
  <c r="A2820" i="4"/>
  <c r="A2821" i="4" s="1"/>
  <c r="A2822" i="4" s="1"/>
  <c r="A2823" i="4" s="1"/>
  <c r="A2620" i="4"/>
  <c r="A2621" i="4" s="1"/>
  <c r="A2622" i="4" s="1"/>
  <c r="A2623" i="4" s="1"/>
  <c r="A2624" i="4" s="1"/>
  <c r="A2625" i="4" s="1"/>
  <c r="A2626" i="4" s="1"/>
  <c r="A2627" i="4" s="1"/>
  <c r="A2628" i="4" s="1"/>
  <c r="A2629" i="4" s="1"/>
  <c r="A2630" i="4" s="1"/>
  <c r="A2420" i="4"/>
  <c r="A2421" i="4" s="1"/>
  <c r="A2422" i="4" s="1"/>
  <c r="A2423" i="4" s="1"/>
  <c r="A2424" i="4" s="1"/>
  <c r="A2425" i="4" s="1"/>
  <c r="A2426" i="4" s="1"/>
  <c r="A2427" i="4" s="1"/>
  <c r="A2428" i="4" s="1"/>
  <c r="A2429" i="4" s="1"/>
  <c r="A2430" i="4" s="1"/>
  <c r="A2431" i="4" s="1"/>
  <c r="A2432" i="4" s="1"/>
  <c r="A2220" i="4"/>
  <c r="A2221" i="4" s="1"/>
  <c r="A2222" i="4" s="1"/>
  <c r="A2223" i="4" s="1"/>
  <c r="A2224" i="4" s="1"/>
  <c r="A2225" i="4" s="1"/>
  <c r="A2226" i="4" s="1"/>
  <c r="A2227" i="4" s="1"/>
  <c r="A2228" i="4" s="1"/>
  <c r="A2229" i="4" s="1"/>
  <c r="A2230" i="4" s="1"/>
  <c r="A2231" i="4" s="1"/>
  <c r="A2232" i="4" s="1"/>
  <c r="A2233" i="4" s="1"/>
  <c r="A2234" i="4" s="1"/>
  <c r="A2235" i="4" s="1"/>
  <c r="A2236" i="4" s="1"/>
  <c r="A2237" i="4" s="1"/>
  <c r="A2238" i="4" s="1"/>
  <c r="A2020" i="4"/>
  <c r="A2021" i="4" s="1"/>
  <c r="A2022" i="4" s="1"/>
  <c r="A2023" i="4" s="1"/>
  <c r="A2024" i="4" s="1"/>
  <c r="A2025" i="4" s="1"/>
  <c r="A2026" i="4" s="1"/>
  <c r="A2027" i="4" s="1"/>
  <c r="A2028" i="4" s="1"/>
  <c r="A2029" i="4" s="1"/>
  <c r="A2030" i="4" s="1"/>
  <c r="A2031" i="4" s="1"/>
  <c r="A2032" i="4" s="1"/>
  <c r="A2033" i="4" s="1"/>
  <c r="A2034" i="4" s="1"/>
  <c r="A2035" i="4" s="1"/>
  <c r="A2036" i="4" s="1"/>
  <c r="A2037" i="4" s="1"/>
  <c r="A2038" i="4" s="1"/>
  <c r="A2039" i="4" s="1"/>
  <c r="A2040" i="4" s="1"/>
  <c r="A2041" i="4" s="1"/>
  <c r="A2042" i="4" s="1"/>
  <c r="A2043" i="4" s="1"/>
  <c r="A2044" i="4" s="1"/>
  <c r="A2045" i="4" s="1"/>
  <c r="A2046" i="4" s="1"/>
  <c r="A2047" i="4" s="1"/>
  <c r="A2048" i="4" s="1"/>
  <c r="A2049" i="4" s="1"/>
  <c r="A2050" i="4" s="1"/>
  <c r="A2051" i="4" s="1"/>
  <c r="A2052" i="4" s="1"/>
  <c r="A2053" i="4" s="1"/>
  <c r="A2054" i="4" s="1"/>
  <c r="A2055" i="4" s="1"/>
  <c r="A2056" i="4" s="1"/>
  <c r="A2057" i="4" s="1"/>
  <c r="A2058" i="4" s="1"/>
  <c r="A2059" i="4" s="1"/>
  <c r="A2060" i="4" s="1"/>
  <c r="A2061" i="4" s="1"/>
  <c r="A2062" i="4" s="1"/>
  <c r="A2063" i="4" s="1"/>
  <c r="A2064" i="4" s="1"/>
  <c r="A2065" i="4" s="1"/>
  <c r="A2066" i="4" s="1"/>
  <c r="A2067" i="4" s="1"/>
  <c r="A2068" i="4" s="1"/>
  <c r="A2069" i="4" s="1"/>
  <c r="A2070" i="4" s="1"/>
  <c r="A2071" i="4" s="1"/>
  <c r="A2072" i="4" s="1"/>
  <c r="A2073" i="4" s="1"/>
  <c r="A2074" i="4" s="1"/>
  <c r="A2075" i="4" s="1"/>
  <c r="A2076" i="4" s="1"/>
  <c r="A2077" i="4" s="1"/>
  <c r="A2078" i="4" s="1"/>
  <c r="A2079" i="4" s="1"/>
  <c r="A2080" i="4" s="1"/>
  <c r="A2081" i="4" s="1"/>
  <c r="A2082" i="4" s="1"/>
  <c r="A2083" i="4" s="1"/>
  <c r="A2084" i="4" s="1"/>
  <c r="A2085" i="4" s="1"/>
  <c r="A2086" i="4" s="1"/>
  <c r="A2087" i="4" s="1"/>
  <c r="A2088" i="4" s="1"/>
  <c r="A2089" i="4" s="1"/>
  <c r="A2090" i="4" s="1"/>
  <c r="A2091" i="4" s="1"/>
  <c r="A2092" i="4" s="1"/>
  <c r="A2093" i="4" s="1"/>
  <c r="A2094" i="4" s="1"/>
  <c r="A2095" i="4" s="1"/>
  <c r="A2096" i="4" s="1"/>
  <c r="A2097" i="4" s="1"/>
  <c r="A2098" i="4" s="1"/>
  <c r="A2099" i="4" s="1"/>
  <c r="A2100" i="4" s="1"/>
  <c r="A2101" i="4" s="1"/>
  <c r="A2102" i="4" s="1"/>
  <c r="A2103" i="4" s="1"/>
  <c r="A2104" i="4" s="1"/>
  <c r="A2105" i="4" s="1"/>
  <c r="A2106" i="4" s="1"/>
  <c r="A2107" i="4" s="1"/>
  <c r="A2108" i="4" s="1"/>
  <c r="A2109" i="4" s="1"/>
  <c r="A2110" i="4" s="1"/>
  <c r="A2111" i="4" s="1"/>
  <c r="A2112" i="4" s="1"/>
  <c r="A2113" i="4" s="1"/>
  <c r="A2114" i="4" s="1"/>
  <c r="A2115" i="4" s="1"/>
  <c r="A2116" i="4" s="1"/>
  <c r="A2117" i="4" s="1"/>
  <c r="A2118" i="4" s="1"/>
  <c r="A2119" i="4" s="1"/>
  <c r="A2120" i="4" s="1"/>
  <c r="A2121" i="4" s="1"/>
  <c r="A2122" i="4" s="1"/>
  <c r="A2123" i="4" s="1"/>
  <c r="A2124" i="4" s="1"/>
  <c r="A2125" i="4" s="1"/>
  <c r="A2126" i="4" s="1"/>
  <c r="A2127" i="4" s="1"/>
  <c r="A2128" i="4" s="1"/>
  <c r="A2129" i="4" s="1"/>
  <c r="A2130" i="4" s="1"/>
  <c r="A2131" i="4" s="1"/>
  <c r="A2132" i="4" s="1"/>
  <c r="A2133" i="4" s="1"/>
  <c r="A2134" i="4" s="1"/>
  <c r="A2135" i="4" s="1"/>
  <c r="A2136" i="4" s="1"/>
  <c r="A1820" i="4"/>
  <c r="A1821" i="4" s="1"/>
  <c r="A1822" i="4" s="1"/>
  <c r="A1823" i="4" s="1"/>
  <c r="A1824" i="4" s="1"/>
  <c r="A1825" i="4" s="1"/>
  <c r="A1826" i="4" s="1"/>
  <c r="A1620" i="4"/>
  <c r="A1621" i="4" s="1"/>
  <c r="A1622" i="4" s="1"/>
  <c r="A1623" i="4" s="1"/>
  <c r="A1624" i="4" s="1"/>
  <c r="A1625" i="4" s="1"/>
  <c r="A1626" i="4" s="1"/>
  <c r="A1627" i="4" s="1"/>
  <c r="A1628" i="4" s="1"/>
  <c r="A1629" i="4" s="1"/>
  <c r="A1630" i="4" s="1"/>
  <c r="A1631" i="4" s="1"/>
  <c r="A1632" i="4" s="1"/>
  <c r="A1633" i="4" s="1"/>
  <c r="A1634" i="4" s="1"/>
  <c r="A1635" i="4" s="1"/>
  <c r="A1636" i="4" s="1"/>
  <c r="A1637" i="4" s="1"/>
  <c r="A1638" i="4" s="1"/>
  <c r="A1639" i="4" s="1"/>
  <c r="A1640" i="4" s="1"/>
  <c r="A1420" i="4"/>
  <c r="A1421" i="4" s="1"/>
  <c r="A1422" i="4" s="1"/>
  <c r="A1423" i="4" s="1"/>
  <c r="A1424" i="4" s="1"/>
  <c r="A1425" i="4" s="1"/>
  <c r="A1426" i="4" s="1"/>
  <c r="A1427" i="4" s="1"/>
  <c r="A1428" i="4" s="1"/>
  <c r="A1429" i="4" s="1"/>
  <c r="A1430" i="4" s="1"/>
  <c r="A1431" i="4" s="1"/>
  <c r="A1432" i="4" s="1"/>
  <c r="A1433" i="4" s="1"/>
  <c r="A1434" i="4" s="1"/>
  <c r="A1435" i="4" s="1"/>
  <c r="A1436" i="4" s="1"/>
  <c r="A1437" i="4" s="1"/>
  <c r="A1438" i="4" s="1"/>
  <c r="A1439" i="4" s="1"/>
  <c r="A1440" i="4" s="1"/>
  <c r="A1441" i="4" s="1"/>
  <c r="A1442" i="4" s="1"/>
  <c r="A1443" i="4" s="1"/>
  <c r="A1444" i="4" s="1"/>
  <c r="A1445" i="4" s="1"/>
  <c r="A1446" i="4" s="1"/>
  <c r="A1447" i="4" s="1"/>
  <c r="A1448" i="4" s="1"/>
  <c r="A1449" i="4" s="1"/>
  <c r="A1450" i="4" s="1"/>
  <c r="A1451" i="4" s="1"/>
  <c r="A1452" i="4" s="1"/>
  <c r="A1453" i="4" s="1"/>
  <c r="A1454" i="4" s="1"/>
  <c r="A1455" i="4" s="1"/>
  <c r="A1456" i="4" s="1"/>
  <c r="A1457" i="4" s="1"/>
  <c r="A1458" i="4" s="1"/>
  <c r="A1459" i="4" s="1"/>
  <c r="A1460" i="4" s="1"/>
  <c r="A1461" i="4" s="1"/>
  <c r="A1462" i="4" s="1"/>
  <c r="A1463" i="4" s="1"/>
  <c r="A1464" i="4" s="1"/>
  <c r="A1465" i="4" s="1"/>
  <c r="A1466" i="4" s="1"/>
  <c r="A1467" i="4" s="1"/>
  <c r="A1468" i="4" s="1"/>
  <c r="A1469" i="4" s="1"/>
  <c r="A1470" i="4" s="1"/>
  <c r="A1471" i="4" s="1"/>
  <c r="A1472" i="4" s="1"/>
  <c r="A1473" i="4" s="1"/>
  <c r="A1474" i="4" s="1"/>
  <c r="A1475" i="4" s="1"/>
  <c r="A1476" i="4" s="1"/>
  <c r="A1477" i="4" s="1"/>
  <c r="A1478" i="4" s="1"/>
  <c r="A1479" i="4" s="1"/>
  <c r="A1480" i="4" s="1"/>
  <c r="A1481" i="4" s="1"/>
  <c r="A1482" i="4" s="1"/>
  <c r="A1483" i="4" s="1"/>
  <c r="A1484" i="4" s="1"/>
  <c r="A1485" i="4" s="1"/>
  <c r="A1486" i="4" s="1"/>
  <c r="A1487" i="4" s="1"/>
  <c r="A1488" i="4" s="1"/>
  <c r="A1489" i="4" s="1"/>
  <c r="A1490" i="4" s="1"/>
  <c r="A1491" i="4" s="1"/>
  <c r="A1492" i="4" s="1"/>
  <c r="A1493" i="4" s="1"/>
  <c r="A1494" i="4" s="1"/>
  <c r="A1495" i="4" s="1"/>
  <c r="A1496" i="4" s="1"/>
  <c r="A1497" i="4" s="1"/>
  <c r="A1498" i="4" s="1"/>
  <c r="A1499" i="4" s="1"/>
  <c r="A1500" i="4" s="1"/>
  <c r="A1501" i="4" s="1"/>
  <c r="A1502" i="4" s="1"/>
  <c r="A1503" i="4" s="1"/>
  <c r="A1504" i="4" s="1"/>
  <c r="A1505" i="4" s="1"/>
  <c r="A1506" i="4" s="1"/>
  <c r="A1507" i="4" s="1"/>
  <c r="A1508" i="4" s="1"/>
  <c r="A1509" i="4" s="1"/>
  <c r="A1510" i="4" s="1"/>
  <c r="A1511" i="4" s="1"/>
  <c r="A1512" i="4" s="1"/>
  <c r="A1513" i="4" s="1"/>
  <c r="A1514" i="4" s="1"/>
  <c r="A1515" i="4" s="1"/>
  <c r="A1516" i="4" s="1"/>
  <c r="A1517" i="4" s="1"/>
  <c r="A1518" i="4" s="1"/>
  <c r="A1519" i="4" s="1"/>
  <c r="A1520" i="4" s="1"/>
  <c r="A1521" i="4" s="1"/>
  <c r="A1522" i="4" s="1"/>
  <c r="A1523" i="4" s="1"/>
  <c r="A1524" i="4" s="1"/>
  <c r="A1525" i="4" s="1"/>
  <c r="A1526" i="4" s="1"/>
  <c r="A1527" i="4" s="1"/>
  <c r="A1528" i="4" s="1"/>
  <c r="A1529" i="4" s="1"/>
  <c r="A1530" i="4" s="1"/>
  <c r="A1531" i="4" s="1"/>
  <c r="A1532" i="4" s="1"/>
  <c r="A1533" i="4" s="1"/>
  <c r="A1534" i="4" s="1"/>
  <c r="A1535" i="4" s="1"/>
  <c r="A1536" i="4" s="1"/>
  <c r="A1220" i="4"/>
  <c r="A1221" i="4" s="1"/>
  <c r="A1222" i="4" s="1"/>
  <c r="A1223" i="4" s="1"/>
  <c r="A1224" i="4" s="1"/>
  <c r="A1225" i="4" s="1"/>
  <c r="A1226" i="4" s="1"/>
  <c r="A1227" i="4" s="1"/>
  <c r="A1228" i="4" s="1"/>
  <c r="A1229" i="4" s="1"/>
  <c r="A1230" i="4" s="1"/>
  <c r="A1231" i="4" s="1"/>
  <c r="A1232" i="4" s="1"/>
  <c r="A1233" i="4" s="1"/>
  <c r="A1234" i="4" s="1"/>
  <c r="A1235" i="4" s="1"/>
  <c r="A1236" i="4" s="1"/>
  <c r="A1237" i="4" s="1"/>
  <c r="A1238" i="4" s="1"/>
  <c r="A1239" i="4" s="1"/>
  <c r="A1240" i="4" s="1"/>
  <c r="A1241" i="4" s="1"/>
  <c r="A1242" i="4" s="1"/>
  <c r="A1243" i="4" s="1"/>
  <c r="A1244" i="4" s="1"/>
  <c r="A1245" i="4" s="1"/>
  <c r="A1246" i="4" s="1"/>
  <c r="A1247" i="4" s="1"/>
  <c r="A1248" i="4" s="1"/>
  <c r="A1249" i="4" s="1"/>
  <c r="A1250" i="4" s="1"/>
  <c r="A1251" i="4" s="1"/>
  <c r="A1252" i="4" s="1"/>
  <c r="A1253" i="4" s="1"/>
  <c r="A1254" i="4" s="1"/>
  <c r="A1255" i="4" s="1"/>
  <c r="A1256" i="4" s="1"/>
  <c r="A1257" i="4" s="1"/>
  <c r="A1258" i="4" s="1"/>
  <c r="A1259" i="4" s="1"/>
  <c r="A1260" i="4" s="1"/>
  <c r="A1261" i="4" s="1"/>
  <c r="A1262" i="4" s="1"/>
  <c r="A1263" i="4" s="1"/>
  <c r="A1264" i="4" s="1"/>
  <c r="A1265" i="4" s="1"/>
  <c r="A1266" i="4" s="1"/>
  <c r="A1267" i="4" s="1"/>
  <c r="A1268" i="4" s="1"/>
  <c r="A1269" i="4" s="1"/>
  <c r="A1270" i="4" s="1"/>
  <c r="A1271" i="4" s="1"/>
  <c r="A1272" i="4" s="1"/>
  <c r="A1273" i="4" s="1"/>
  <c r="A1274" i="4" s="1"/>
  <c r="A1275" i="4" s="1"/>
  <c r="A1276" i="4" s="1"/>
  <c r="A1277" i="4" s="1"/>
  <c r="A1278" i="4" s="1"/>
  <c r="A1279" i="4" s="1"/>
  <c r="A1280" i="4" s="1"/>
  <c r="A1281" i="4" s="1"/>
  <c r="A1282" i="4" s="1"/>
  <c r="A1283" i="4" s="1"/>
  <c r="A1284" i="4" s="1"/>
  <c r="A1285" i="4" s="1"/>
  <c r="A1286" i="4" s="1"/>
  <c r="A1287" i="4" s="1"/>
  <c r="A1288" i="4" s="1"/>
  <c r="A1289" i="4" s="1"/>
  <c r="A1290" i="4" s="1"/>
  <c r="A1291" i="4" s="1"/>
  <c r="A1292" i="4" s="1"/>
  <c r="A1293" i="4" s="1"/>
  <c r="A1294" i="4" s="1"/>
  <c r="A1295" i="4" s="1"/>
  <c r="A1296" i="4" s="1"/>
  <c r="A1297" i="4" s="1"/>
  <c r="A1298" i="4" s="1"/>
  <c r="A1299" i="4" s="1"/>
  <c r="A1300" i="4" s="1"/>
  <c r="A1301" i="4" s="1"/>
  <c r="A1302" i="4" s="1"/>
  <c r="A1303" i="4" s="1"/>
  <c r="A1304" i="4" s="1"/>
  <c r="A1305" i="4" s="1"/>
  <c r="A1306" i="4" s="1"/>
  <c r="A1307" i="4" s="1"/>
  <c r="A1308" i="4" s="1"/>
  <c r="A1309" i="4" s="1"/>
  <c r="A1310" i="4" s="1"/>
  <c r="A1311" i="4" s="1"/>
  <c r="A1312" i="4" s="1"/>
  <c r="A1313" i="4" s="1"/>
  <c r="A1314" i="4" s="1"/>
  <c r="A1315" i="4" s="1"/>
  <c r="A1316" i="4" s="1"/>
  <c r="A1317" i="4" s="1"/>
  <c r="A1318" i="4" s="1"/>
  <c r="A1319" i="4" s="1"/>
  <c r="A1320" i="4" s="1"/>
  <c r="A1321" i="4" s="1"/>
  <c r="A1322" i="4" s="1"/>
  <c r="A1323" i="4" s="1"/>
  <c r="A1324" i="4" s="1"/>
  <c r="A1325" i="4" s="1"/>
  <c r="A1326" i="4" s="1"/>
  <c r="A1327" i="4" s="1"/>
  <c r="A1328" i="4" s="1"/>
  <c r="A1329" i="4" s="1"/>
  <c r="A1330" i="4" s="1"/>
  <c r="A1331" i="4" s="1"/>
  <c r="A1332" i="4" s="1"/>
  <c r="A1333" i="4" s="1"/>
  <c r="A1334" i="4" s="1"/>
  <c r="A1335" i="4" s="1"/>
  <c r="A1336" i="4" s="1"/>
  <c r="A1020" i="4"/>
  <c r="A1021" i="4" s="1"/>
  <c r="A1022" i="4" s="1"/>
  <c r="A1023" i="4" s="1"/>
  <c r="A1024" i="4" s="1"/>
  <c r="A1025" i="4" s="1"/>
  <c r="A1026" i="4" s="1"/>
  <c r="A1027" i="4" s="1"/>
  <c r="A1028" i="4" s="1"/>
  <c r="A1029" i="4" s="1"/>
  <c r="A1030" i="4" s="1"/>
  <c r="A1031" i="4" s="1"/>
  <c r="A1032" i="4" s="1"/>
  <c r="A1033" i="4" s="1"/>
  <c r="A1034" i="4" s="1"/>
  <c r="A1035" i="4" s="1"/>
  <c r="A1036" i="4" s="1"/>
  <c r="A1037" i="4" s="1"/>
  <c r="A1038" i="4" s="1"/>
  <c r="A1039" i="4" s="1"/>
  <c r="A1040" i="4" s="1"/>
  <c r="A1041" i="4" s="1"/>
  <c r="A1042" i="4" s="1"/>
  <c r="A1043" i="4" s="1"/>
  <c r="A1044" i="4" s="1"/>
  <c r="A1045" i="4" s="1"/>
  <c r="A1046" i="4" s="1"/>
  <c r="A1047" i="4" s="1"/>
  <c r="A1048" i="4" s="1"/>
  <c r="A1049" i="4" s="1"/>
  <c r="A1050" i="4" s="1"/>
  <c r="A1051" i="4" s="1"/>
  <c r="A1052" i="4" s="1"/>
  <c r="A1053" i="4" s="1"/>
  <c r="A1054" i="4" s="1"/>
  <c r="A1055" i="4" s="1"/>
  <c r="A1056" i="4" s="1"/>
  <c r="A1057" i="4" s="1"/>
  <c r="A1058" i="4" s="1"/>
  <c r="A1059" i="4" s="1"/>
  <c r="A1060" i="4" s="1"/>
  <c r="A1061" i="4" s="1"/>
  <c r="A1062" i="4" s="1"/>
  <c r="A1063" i="4" s="1"/>
  <c r="A1064" i="4" s="1"/>
  <c r="A1065" i="4" s="1"/>
  <c r="A1066" i="4" s="1"/>
  <c r="A1067" i="4" s="1"/>
  <c r="A1068" i="4" s="1"/>
  <c r="A1069" i="4" s="1"/>
  <c r="A1070" i="4" s="1"/>
  <c r="A1071" i="4" s="1"/>
  <c r="A1072" i="4" s="1"/>
  <c r="A1073" i="4" s="1"/>
  <c r="A1074" i="4" s="1"/>
  <c r="A1075" i="4" s="1"/>
  <c r="A1076" i="4" s="1"/>
  <c r="A1077" i="4" s="1"/>
  <c r="A1078" i="4" s="1"/>
  <c r="A1079" i="4" s="1"/>
  <c r="A1080" i="4" s="1"/>
  <c r="A1081" i="4" s="1"/>
  <c r="A1082" i="4" s="1"/>
  <c r="A1083" i="4" s="1"/>
  <c r="A1084" i="4" s="1"/>
  <c r="A1085" i="4" s="1"/>
  <c r="A1086" i="4" s="1"/>
  <c r="A1087" i="4" s="1"/>
  <c r="A1088" i="4" s="1"/>
  <c r="A1089" i="4" s="1"/>
  <c r="A1090" i="4" s="1"/>
  <c r="A1091" i="4" s="1"/>
  <c r="A1092" i="4" s="1"/>
  <c r="A1093" i="4" s="1"/>
  <c r="A1094" i="4" s="1"/>
  <c r="A1095" i="4" s="1"/>
  <c r="A1096" i="4" s="1"/>
  <c r="A1097" i="4" s="1"/>
  <c r="A1098" i="4" s="1"/>
  <c r="A1099" i="4" s="1"/>
  <c r="A1100" i="4" s="1"/>
  <c r="A1101" i="4" s="1"/>
  <c r="A1102" i="4" s="1"/>
  <c r="A1103" i="4" s="1"/>
  <c r="A1104" i="4" s="1"/>
  <c r="A1105" i="4" s="1"/>
  <c r="A1106" i="4" s="1"/>
  <c r="A1107" i="4" s="1"/>
  <c r="A1108" i="4" s="1"/>
  <c r="A1109" i="4" s="1"/>
  <c r="A1110" i="4" s="1"/>
  <c r="A1111" i="4" s="1"/>
  <c r="A1112" i="4" s="1"/>
  <c r="A1113" i="4" s="1"/>
  <c r="A1114" i="4" s="1"/>
  <c r="A1115" i="4" s="1"/>
  <c r="A1116" i="4" s="1"/>
  <c r="A1117" i="4" s="1"/>
  <c r="A1118" i="4" s="1"/>
  <c r="A1119" i="4" s="1"/>
  <c r="A1120" i="4" s="1"/>
  <c r="A1121" i="4" s="1"/>
  <c r="A1122" i="4" s="1"/>
  <c r="A1123" i="4" s="1"/>
  <c r="A1124" i="4" s="1"/>
  <c r="A1125" i="4" s="1"/>
  <c r="A1126" i="4" s="1"/>
  <c r="A1127" i="4" s="1"/>
  <c r="A1128" i="4" s="1"/>
  <c r="A1129" i="4" s="1"/>
  <c r="A1130" i="4" s="1"/>
  <c r="A1131" i="4" s="1"/>
  <c r="A1132" i="4" s="1"/>
  <c r="A1133" i="4" s="1"/>
  <c r="A1134" i="4" s="1"/>
  <c r="A1135" i="4" s="1"/>
  <c r="A1136" i="4" s="1"/>
  <c r="A820" i="4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  <c r="A834" i="4" s="1"/>
  <c r="A835" i="4" s="1"/>
  <c r="A836" i="4" s="1"/>
  <c r="A837" i="4" s="1"/>
  <c r="A838" i="4" s="1"/>
  <c r="A839" i="4" s="1"/>
  <c r="A840" i="4" s="1"/>
  <c r="A841" i="4" s="1"/>
  <c r="A842" i="4" s="1"/>
  <c r="A843" i="4" s="1"/>
  <c r="A844" i="4" s="1"/>
  <c r="A845" i="4" s="1"/>
  <c r="A846" i="4" s="1"/>
  <c r="A847" i="4" s="1"/>
  <c r="A848" i="4" s="1"/>
  <c r="A849" i="4" s="1"/>
  <c r="A850" i="4" s="1"/>
  <c r="A851" i="4" s="1"/>
  <c r="A852" i="4" s="1"/>
  <c r="A853" i="4" s="1"/>
  <c r="A854" i="4" s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A882" i="4" s="1"/>
  <c r="A883" i="4" s="1"/>
  <c r="A884" i="4" s="1"/>
  <c r="A885" i="4" s="1"/>
  <c r="A886" i="4" s="1"/>
  <c r="A887" i="4" s="1"/>
  <c r="A888" i="4" s="1"/>
  <c r="A889" i="4" s="1"/>
  <c r="A890" i="4" s="1"/>
  <c r="A891" i="4" s="1"/>
  <c r="A892" i="4" s="1"/>
  <c r="A893" i="4" s="1"/>
  <c r="A894" i="4" s="1"/>
  <c r="A895" i="4" s="1"/>
  <c r="A896" i="4" s="1"/>
  <c r="A897" i="4" s="1"/>
  <c r="A898" i="4" s="1"/>
  <c r="A899" i="4" s="1"/>
  <c r="A900" i="4" s="1"/>
  <c r="A901" i="4" s="1"/>
  <c r="A902" i="4" s="1"/>
  <c r="A903" i="4" s="1"/>
  <c r="A904" i="4" s="1"/>
  <c r="A905" i="4" s="1"/>
  <c r="A906" i="4" s="1"/>
  <c r="A907" i="4" s="1"/>
  <c r="A908" i="4" s="1"/>
  <c r="A909" i="4" s="1"/>
  <c r="A910" i="4" s="1"/>
  <c r="A911" i="4" s="1"/>
  <c r="A912" i="4" s="1"/>
  <c r="A913" i="4" s="1"/>
  <c r="A914" i="4" s="1"/>
  <c r="A915" i="4" s="1"/>
  <c r="A916" i="4" s="1"/>
  <c r="A917" i="4" s="1"/>
  <c r="A918" i="4" s="1"/>
  <c r="A919" i="4" s="1"/>
  <c r="A920" i="4" s="1"/>
  <c r="A921" i="4" s="1"/>
  <c r="A922" i="4" s="1"/>
  <c r="A923" i="4" s="1"/>
  <c r="A924" i="4" s="1"/>
  <c r="A925" i="4" s="1"/>
  <c r="A926" i="4" s="1"/>
  <c r="A927" i="4" s="1"/>
  <c r="A928" i="4" s="1"/>
  <c r="A929" i="4" s="1"/>
  <c r="A930" i="4" s="1"/>
  <c r="A931" i="4" s="1"/>
  <c r="A932" i="4" s="1"/>
  <c r="A933" i="4" s="1"/>
  <c r="A934" i="4" s="1"/>
  <c r="A935" i="4" s="1"/>
  <c r="A936" i="4" s="1"/>
  <c r="A620" i="4"/>
  <c r="A621" i="4" s="1"/>
  <c r="A420" i="4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F19" i="4"/>
  <c r="H19" i="4" s="1"/>
  <c r="A2824" i="4" l="1"/>
  <c r="A2825" i="4" s="1"/>
  <c r="A2631" i="4"/>
  <c r="A2632" i="4" s="1"/>
  <c r="A2633" i="4" s="1"/>
  <c r="A2634" i="4" s="1"/>
  <c r="A2635" i="4" s="1"/>
  <c r="A2636" i="4" s="1"/>
  <c r="A2637" i="4" s="1"/>
  <c r="A2638" i="4" s="1"/>
  <c r="A2639" i="4" s="1"/>
  <c r="A2640" i="4" s="1"/>
  <c r="A2641" i="4" s="1"/>
  <c r="A2642" i="4" s="1"/>
  <c r="A2643" i="4" s="1"/>
  <c r="A2644" i="4" s="1"/>
  <c r="A2645" i="4" s="1"/>
  <c r="A2646" i="4" s="1"/>
  <c r="A2433" i="4"/>
  <c r="A2239" i="4"/>
  <c r="A2240" i="4" s="1"/>
  <c r="A1827" i="4"/>
  <c r="A1828" i="4" s="1"/>
  <c r="A1641" i="4"/>
  <c r="A1642" i="4" s="1"/>
  <c r="A1643" i="4" s="1"/>
  <c r="A1644" i="4" s="1"/>
  <c r="A1645" i="4" s="1"/>
  <c r="A1646" i="4" s="1"/>
  <c r="A1647" i="4" s="1"/>
  <c r="A1648" i="4" s="1"/>
  <c r="A1649" i="4" s="1"/>
  <c r="A1650" i="4" s="1"/>
  <c r="A1651" i="4" s="1"/>
  <c r="A1652" i="4" s="1"/>
  <c r="A1653" i="4" s="1"/>
  <c r="A1654" i="4" s="1"/>
  <c r="A1655" i="4" s="1"/>
  <c r="A1656" i="4" s="1"/>
  <c r="A622" i="4"/>
  <c r="A623" i="4" s="1"/>
  <c r="A440" i="4"/>
  <c r="A441" i="4" s="1"/>
  <c r="A442" i="4" s="1"/>
  <c r="A443" i="4" s="1"/>
  <c r="I19" i="4"/>
  <c r="A2826" i="4" l="1"/>
  <c r="A2647" i="4"/>
  <c r="A2434" i="4"/>
  <c r="A2241" i="4"/>
  <c r="A1829" i="4"/>
  <c r="A1657" i="4"/>
  <c r="A624" i="4"/>
  <c r="A444" i="4"/>
  <c r="A2827" i="4" l="1"/>
  <c r="A2648" i="4"/>
  <c r="A2435" i="4"/>
  <c r="A2242" i="4"/>
  <c r="A1830" i="4"/>
  <c r="A1658" i="4"/>
  <c r="A625" i="4"/>
  <c r="A445" i="4"/>
  <c r="A2828" i="4" l="1"/>
  <c r="A2649" i="4"/>
  <c r="A2436" i="4"/>
  <c r="A2243" i="4"/>
  <c r="A1831" i="4"/>
  <c r="A1659" i="4"/>
  <c r="A626" i="4"/>
  <c r="A446" i="4"/>
  <c r="A2829" i="4" l="1"/>
  <c r="A2650" i="4"/>
  <c r="A2437" i="4"/>
  <c r="A2244" i="4"/>
  <c r="A1832" i="4"/>
  <c r="A1660" i="4"/>
  <c r="A627" i="4"/>
  <c r="A447" i="4"/>
  <c r="A2830" i="4" l="1"/>
  <c r="A2651" i="4"/>
  <c r="A2438" i="4"/>
  <c r="A2245" i="4"/>
  <c r="A1833" i="4"/>
  <c r="A1661" i="4"/>
  <c r="A628" i="4"/>
  <c r="A448" i="4"/>
  <c r="A2831" i="4" l="1"/>
  <c r="A2652" i="4"/>
  <c r="A2439" i="4"/>
  <c r="A2246" i="4"/>
  <c r="A1834" i="4"/>
  <c r="A1662" i="4"/>
  <c r="A629" i="4"/>
  <c r="A449" i="4"/>
  <c r="A2832" i="4" l="1"/>
  <c r="A2653" i="4"/>
  <c r="A2440" i="4"/>
  <c r="A2247" i="4"/>
  <c r="A1835" i="4"/>
  <c r="A1663" i="4"/>
  <c r="A630" i="4"/>
  <c r="A450" i="4"/>
  <c r="A2833" i="4" l="1"/>
  <c r="A2654" i="4"/>
  <c r="A2441" i="4"/>
  <c r="A2248" i="4"/>
  <c r="A1836" i="4"/>
  <c r="A1664" i="4"/>
  <c r="A631" i="4"/>
  <c r="A451" i="4"/>
  <c r="A2834" i="4" l="1"/>
  <c r="A2655" i="4"/>
  <c r="A2442" i="4"/>
  <c r="A2249" i="4"/>
  <c r="A1837" i="4"/>
  <c r="A1665" i="4"/>
  <c r="A632" i="4"/>
  <c r="A452" i="4"/>
  <c r="A2835" i="4" l="1"/>
  <c r="A2656" i="4"/>
  <c r="A2443" i="4"/>
  <c r="A2250" i="4"/>
  <c r="A1838" i="4"/>
  <c r="A1666" i="4"/>
  <c r="A633" i="4"/>
  <c r="A453" i="4"/>
  <c r="A2836" i="4" l="1"/>
  <c r="A2657" i="4"/>
  <c r="A2444" i="4"/>
  <c r="A2251" i="4"/>
  <c r="A1839" i="4"/>
  <c r="A1667" i="4"/>
  <c r="A634" i="4"/>
  <c r="A454" i="4"/>
  <c r="A2837" i="4" l="1"/>
  <c r="A2658" i="4"/>
  <c r="A2445" i="4"/>
  <c r="A2252" i="4"/>
  <c r="A1840" i="4"/>
  <c r="A1668" i="4"/>
  <c r="A635" i="4"/>
  <c r="A455" i="4"/>
  <c r="A2838" i="4" l="1"/>
  <c r="A2659" i="4"/>
  <c r="A2446" i="4"/>
  <c r="A2253" i="4"/>
  <c r="A1841" i="4"/>
  <c r="A1669" i="4"/>
  <c r="A636" i="4"/>
  <c r="A456" i="4"/>
  <c r="A2839" i="4" l="1"/>
  <c r="A2660" i="4"/>
  <c r="A2447" i="4"/>
  <c r="A2254" i="4"/>
  <c r="A1842" i="4"/>
  <c r="A1670" i="4"/>
  <c r="A637" i="4"/>
  <c r="A457" i="4"/>
  <c r="A2840" i="4" l="1"/>
  <c r="A2661" i="4"/>
  <c r="A2448" i="4"/>
  <c r="A2255" i="4"/>
  <c r="A1843" i="4"/>
  <c r="A1671" i="4"/>
  <c r="A638" i="4"/>
  <c r="A458" i="4"/>
  <c r="A2841" i="4" l="1"/>
  <c r="A2662" i="4"/>
  <c r="A2449" i="4"/>
  <c r="A2256" i="4"/>
  <c r="A1844" i="4"/>
  <c r="A1672" i="4"/>
  <c r="A639" i="4"/>
  <c r="A459" i="4"/>
  <c r="A2842" i="4" l="1"/>
  <c r="A2663" i="4"/>
  <c r="A2450" i="4"/>
  <c r="A2257" i="4"/>
  <c r="A1845" i="4"/>
  <c r="A1673" i="4"/>
  <c r="A640" i="4"/>
  <c r="A460" i="4"/>
  <c r="A2843" i="4" l="1"/>
  <c r="A2664" i="4"/>
  <c r="A2451" i="4"/>
  <c r="A2258" i="4"/>
  <c r="A1846" i="4"/>
  <c r="A1674" i="4"/>
  <c r="A641" i="4"/>
  <c r="A461" i="4"/>
  <c r="A2844" i="4" l="1"/>
  <c r="A2665" i="4"/>
  <c r="A2452" i="4"/>
  <c r="A2259" i="4"/>
  <c r="A1847" i="4"/>
  <c r="A1675" i="4"/>
  <c r="A642" i="4"/>
  <c r="A462" i="4"/>
  <c r="A2845" i="4" l="1"/>
  <c r="A2666" i="4"/>
  <c r="A2453" i="4"/>
  <c r="A2260" i="4"/>
  <c r="A1848" i="4"/>
  <c r="A1676" i="4"/>
  <c r="A643" i="4"/>
  <c r="A463" i="4"/>
  <c r="A2846" i="4" l="1"/>
  <c r="A2667" i="4"/>
  <c r="A2454" i="4"/>
  <c r="A2261" i="4"/>
  <c r="A1849" i="4"/>
  <c r="A1677" i="4"/>
  <c r="A644" i="4"/>
  <c r="A464" i="4"/>
  <c r="A2847" i="4" l="1"/>
  <c r="A2668" i="4"/>
  <c r="A2455" i="4"/>
  <c r="A2262" i="4"/>
  <c r="A1850" i="4"/>
  <c r="A1678" i="4"/>
  <c r="A645" i="4"/>
  <c r="A465" i="4"/>
  <c r="A2848" i="4" l="1"/>
  <c r="A2669" i="4"/>
  <c r="A2456" i="4"/>
  <c r="A2263" i="4"/>
  <c r="A1851" i="4"/>
  <c r="A1679" i="4"/>
  <c r="A646" i="4"/>
  <c r="A466" i="4"/>
  <c r="A2849" i="4" l="1"/>
  <c r="A2670" i="4"/>
  <c r="A2457" i="4"/>
  <c r="A2264" i="4"/>
  <c r="A1852" i="4"/>
  <c r="A1680" i="4"/>
  <c r="A647" i="4"/>
  <c r="A467" i="4"/>
  <c r="A2850" i="4" l="1"/>
  <c r="A2671" i="4"/>
  <c r="A2458" i="4"/>
  <c r="A2265" i="4"/>
  <c r="A1853" i="4"/>
  <c r="A1681" i="4"/>
  <c r="A648" i="4"/>
  <c r="A468" i="4"/>
  <c r="A2851" i="4" l="1"/>
  <c r="A2672" i="4"/>
  <c r="A2459" i="4"/>
  <c r="A2266" i="4"/>
  <c r="A1854" i="4"/>
  <c r="A1682" i="4"/>
  <c r="A649" i="4"/>
  <c r="A469" i="4"/>
  <c r="A2852" i="4" l="1"/>
  <c r="A2673" i="4"/>
  <c r="A2460" i="4"/>
  <c r="A2267" i="4"/>
  <c r="A1855" i="4"/>
  <c r="A1683" i="4"/>
  <c r="A650" i="4"/>
  <c r="A470" i="4"/>
  <c r="A2853" i="4" l="1"/>
  <c r="A2674" i="4"/>
  <c r="A2461" i="4"/>
  <c r="A2268" i="4"/>
  <c r="A1856" i="4"/>
  <c r="A1684" i="4"/>
  <c r="A651" i="4"/>
  <c r="A471" i="4"/>
  <c r="A2854" i="4" l="1"/>
  <c r="A2675" i="4"/>
  <c r="A2462" i="4"/>
  <c r="A2269" i="4"/>
  <c r="A1857" i="4"/>
  <c r="A1685" i="4"/>
  <c r="A652" i="4"/>
  <c r="A472" i="4"/>
  <c r="A2855" i="4" l="1"/>
  <c r="A2676" i="4"/>
  <c r="A2463" i="4"/>
  <c r="A2270" i="4"/>
  <c r="A1858" i="4"/>
  <c r="A1686" i="4"/>
  <c r="A653" i="4"/>
  <c r="A473" i="4"/>
  <c r="A2856" i="4" l="1"/>
  <c r="A2677" i="4"/>
  <c r="A2464" i="4"/>
  <c r="A2271" i="4"/>
  <c r="A1859" i="4"/>
  <c r="A1687" i="4"/>
  <c r="A654" i="4"/>
  <c r="A474" i="4"/>
  <c r="A2857" i="4" l="1"/>
  <c r="A2678" i="4"/>
  <c r="A2465" i="4"/>
  <c r="A2272" i="4"/>
  <c r="A1860" i="4"/>
  <c r="A1688" i="4"/>
  <c r="A655" i="4"/>
  <c r="A475" i="4"/>
  <c r="A2858" i="4" l="1"/>
  <c r="A2679" i="4"/>
  <c r="A2466" i="4"/>
  <c r="A2273" i="4"/>
  <c r="A1861" i="4"/>
  <c r="A1689" i="4"/>
  <c r="A656" i="4"/>
  <c r="A476" i="4"/>
  <c r="A2859" i="4" l="1"/>
  <c r="A2680" i="4"/>
  <c r="A2467" i="4"/>
  <c r="A2274" i="4"/>
  <c r="A1862" i="4"/>
  <c r="A1690" i="4"/>
  <c r="A657" i="4"/>
  <c r="A477" i="4"/>
  <c r="A2860" i="4" l="1"/>
  <c r="A2681" i="4"/>
  <c r="A2468" i="4"/>
  <c r="A2275" i="4"/>
  <c r="A1863" i="4"/>
  <c r="A1691" i="4"/>
  <c r="A658" i="4"/>
  <c r="A478" i="4"/>
  <c r="A2861" i="4" l="1"/>
  <c r="A2682" i="4"/>
  <c r="A2469" i="4"/>
  <c r="A2276" i="4"/>
  <c r="A1864" i="4"/>
  <c r="A1692" i="4"/>
  <c r="A659" i="4"/>
  <c r="A479" i="4"/>
  <c r="A2862" i="4" l="1"/>
  <c r="A2683" i="4"/>
  <c r="A2470" i="4"/>
  <c r="A2277" i="4"/>
  <c r="A1865" i="4"/>
  <c r="A1693" i="4"/>
  <c r="A660" i="4"/>
  <c r="A480" i="4"/>
  <c r="A2863" i="4" l="1"/>
  <c r="A2684" i="4"/>
  <c r="A2471" i="4"/>
  <c r="A2278" i="4"/>
  <c r="A1866" i="4"/>
  <c r="A1694" i="4"/>
  <c r="A661" i="4"/>
  <c r="A481" i="4"/>
  <c r="A2864" i="4" l="1"/>
  <c r="A2685" i="4"/>
  <c r="A2472" i="4"/>
  <c r="A2279" i="4"/>
  <c r="A1867" i="4"/>
  <c r="A1695" i="4"/>
  <c r="A662" i="4"/>
  <c r="A482" i="4"/>
  <c r="A2865" i="4" l="1"/>
  <c r="A2686" i="4"/>
  <c r="A2473" i="4"/>
  <c r="A2280" i="4"/>
  <c r="A1868" i="4"/>
  <c r="A1696" i="4"/>
  <c r="A663" i="4"/>
  <c r="A483" i="4"/>
  <c r="A2866" i="4" l="1"/>
  <c r="A2687" i="4"/>
  <c r="A2474" i="4"/>
  <c r="A2281" i="4"/>
  <c r="A1869" i="4"/>
  <c r="A1697" i="4"/>
  <c r="A664" i="4"/>
  <c r="A484" i="4"/>
  <c r="A2867" i="4" l="1"/>
  <c r="A2688" i="4"/>
  <c r="A2475" i="4"/>
  <c r="A2282" i="4"/>
  <c r="A1870" i="4"/>
  <c r="A1698" i="4"/>
  <c r="A665" i="4"/>
  <c r="A485" i="4"/>
  <c r="A2868" i="4" l="1"/>
  <c r="A2689" i="4"/>
  <c r="A2476" i="4"/>
  <c r="A2283" i="4"/>
  <c r="A1871" i="4"/>
  <c r="A1699" i="4"/>
  <c r="A666" i="4"/>
  <c r="A486" i="4"/>
  <c r="A2869" i="4" l="1"/>
  <c r="A2690" i="4"/>
  <c r="A2477" i="4"/>
  <c r="A2284" i="4"/>
  <c r="A1872" i="4"/>
  <c r="A1700" i="4"/>
  <c r="A667" i="4"/>
  <c r="A487" i="4"/>
  <c r="A2870" i="4" l="1"/>
  <c r="A2691" i="4"/>
  <c r="A2478" i="4"/>
  <c r="A2285" i="4"/>
  <c r="A1873" i="4"/>
  <c r="A1701" i="4"/>
  <c r="A668" i="4"/>
  <c r="A488" i="4"/>
  <c r="A2871" i="4" l="1"/>
  <c r="A2692" i="4"/>
  <c r="A2479" i="4"/>
  <c r="A2286" i="4"/>
  <c r="A1874" i="4"/>
  <c r="A1702" i="4"/>
  <c r="A669" i="4"/>
  <c r="A489" i="4"/>
  <c r="A2872" i="4" l="1"/>
  <c r="A2693" i="4"/>
  <c r="A2480" i="4"/>
  <c r="A2287" i="4"/>
  <c r="A1875" i="4"/>
  <c r="A1703" i="4"/>
  <c r="A670" i="4"/>
  <c r="A490" i="4"/>
  <c r="A2873" i="4" l="1"/>
  <c r="A2694" i="4"/>
  <c r="A2481" i="4"/>
  <c r="A2288" i="4"/>
  <c r="A1876" i="4"/>
  <c r="A1704" i="4"/>
  <c r="A671" i="4"/>
  <c r="A491" i="4"/>
  <c r="A2874" i="4" l="1"/>
  <c r="A2695" i="4"/>
  <c r="A2482" i="4"/>
  <c r="A2289" i="4"/>
  <c r="A1877" i="4"/>
  <c r="A1705" i="4"/>
  <c r="A672" i="4"/>
  <c r="A492" i="4"/>
  <c r="A2875" i="4" l="1"/>
  <c r="A2696" i="4"/>
  <c r="A2483" i="4"/>
  <c r="A2290" i="4"/>
  <c r="A1878" i="4"/>
  <c r="A1706" i="4"/>
  <c r="A673" i="4"/>
  <c r="A493" i="4"/>
  <c r="A2876" i="4" l="1"/>
  <c r="A2697" i="4"/>
  <c r="A2484" i="4"/>
  <c r="A2291" i="4"/>
  <c r="A1879" i="4"/>
  <c r="A1707" i="4"/>
  <c r="A674" i="4"/>
  <c r="A494" i="4"/>
  <c r="A2877" i="4" l="1"/>
  <c r="A2698" i="4"/>
  <c r="A2485" i="4"/>
  <c r="A2292" i="4"/>
  <c r="A1880" i="4"/>
  <c r="A1708" i="4"/>
  <c r="A675" i="4"/>
  <c r="A495" i="4"/>
  <c r="A2878" i="4" l="1"/>
  <c r="A2699" i="4"/>
  <c r="A2486" i="4"/>
  <c r="A2293" i="4"/>
  <c r="A1881" i="4"/>
  <c r="A1709" i="4"/>
  <c r="A676" i="4"/>
  <c r="A496" i="4"/>
  <c r="A2879" i="4" l="1"/>
  <c r="A2700" i="4"/>
  <c r="A2487" i="4"/>
  <c r="A2294" i="4"/>
  <c r="A1882" i="4"/>
  <c r="A1710" i="4"/>
  <c r="A677" i="4"/>
  <c r="A497" i="4"/>
  <c r="A2880" i="4" l="1"/>
  <c r="A2701" i="4"/>
  <c r="A2488" i="4"/>
  <c r="A2295" i="4"/>
  <c r="A1883" i="4"/>
  <c r="A1711" i="4"/>
  <c r="A678" i="4"/>
  <c r="A498" i="4"/>
  <c r="A2881" i="4" l="1"/>
  <c r="A2702" i="4"/>
  <c r="A2489" i="4"/>
  <c r="A2296" i="4"/>
  <c r="A1884" i="4"/>
  <c r="A1712" i="4"/>
  <c r="A679" i="4"/>
  <c r="A499" i="4"/>
  <c r="A2882" i="4" l="1"/>
  <c r="A2703" i="4"/>
  <c r="A2490" i="4"/>
  <c r="A2297" i="4"/>
  <c r="A1885" i="4"/>
  <c r="A1713" i="4"/>
  <c r="A680" i="4"/>
  <c r="A500" i="4"/>
  <c r="A2883" i="4" l="1"/>
  <c r="A2704" i="4"/>
  <c r="A2491" i="4"/>
  <c r="A2298" i="4"/>
  <c r="A1886" i="4"/>
  <c r="A1714" i="4"/>
  <c r="A681" i="4"/>
  <c r="A501" i="4"/>
  <c r="A2884" i="4" l="1"/>
  <c r="A2705" i="4"/>
  <c r="A2492" i="4"/>
  <c r="A2299" i="4"/>
  <c r="A1887" i="4"/>
  <c r="A1715" i="4"/>
  <c r="A682" i="4"/>
  <c r="A502" i="4"/>
  <c r="A2885" i="4" l="1"/>
  <c r="A2706" i="4"/>
  <c r="A2493" i="4"/>
  <c r="A2300" i="4"/>
  <c r="A1888" i="4"/>
  <c r="A1716" i="4"/>
  <c r="A683" i="4"/>
  <c r="A503" i="4"/>
  <c r="A2886" i="4" l="1"/>
  <c r="A2707" i="4"/>
  <c r="A2494" i="4"/>
  <c r="A2301" i="4"/>
  <c r="A1889" i="4"/>
  <c r="A1717" i="4"/>
  <c r="A684" i="4"/>
  <c r="A504" i="4"/>
  <c r="A2887" i="4" l="1"/>
  <c r="A2708" i="4"/>
  <c r="A2495" i="4"/>
  <c r="A2302" i="4"/>
  <c r="A1890" i="4"/>
  <c r="A1718" i="4"/>
  <c r="A685" i="4"/>
  <c r="A505" i="4"/>
  <c r="A2888" i="4" l="1"/>
  <c r="A2709" i="4"/>
  <c r="A2496" i="4"/>
  <c r="A2303" i="4"/>
  <c r="A1891" i="4"/>
  <c r="A1719" i="4"/>
  <c r="A686" i="4"/>
  <c r="A506" i="4"/>
  <c r="A2889" i="4" l="1"/>
  <c r="A2710" i="4"/>
  <c r="A2497" i="4"/>
  <c r="A2304" i="4"/>
  <c r="A1892" i="4"/>
  <c r="A1720" i="4"/>
  <c r="A687" i="4"/>
  <c r="A507" i="4"/>
  <c r="A2890" i="4" l="1"/>
  <c r="A2711" i="4"/>
  <c r="A2498" i="4"/>
  <c r="A2305" i="4"/>
  <c r="A1893" i="4"/>
  <c r="A1721" i="4"/>
  <c r="A688" i="4"/>
  <c r="A508" i="4"/>
  <c r="A2891" i="4" l="1"/>
  <c r="A2712" i="4"/>
  <c r="A2499" i="4"/>
  <c r="A2306" i="4"/>
  <c r="A1894" i="4"/>
  <c r="A1722" i="4"/>
  <c r="A689" i="4"/>
  <c r="A509" i="4"/>
  <c r="A2892" i="4" l="1"/>
  <c r="A2713" i="4"/>
  <c r="A2500" i="4"/>
  <c r="A2307" i="4"/>
  <c r="A1895" i="4"/>
  <c r="A1723" i="4"/>
  <c r="A690" i="4"/>
  <c r="A510" i="4"/>
  <c r="A2893" i="4" l="1"/>
  <c r="A2714" i="4"/>
  <c r="A2501" i="4"/>
  <c r="A2308" i="4"/>
  <c r="A1896" i="4"/>
  <c r="A1724" i="4"/>
  <c r="A691" i="4"/>
  <c r="A511" i="4"/>
  <c r="A2894" i="4" l="1"/>
  <c r="A2715" i="4"/>
  <c r="A2502" i="4"/>
  <c r="A2309" i="4"/>
  <c r="A1897" i="4"/>
  <c r="A1725" i="4"/>
  <c r="A692" i="4"/>
  <c r="A512" i="4"/>
  <c r="A2895" i="4" l="1"/>
  <c r="A2716" i="4"/>
  <c r="A2503" i="4"/>
  <c r="A2310" i="4"/>
  <c r="A1898" i="4"/>
  <c r="A1726" i="4"/>
  <c r="A693" i="4"/>
  <c r="A513" i="4"/>
  <c r="A2896" i="4" l="1"/>
  <c r="A2717" i="4"/>
  <c r="A2504" i="4"/>
  <c r="A2311" i="4"/>
  <c r="A1899" i="4"/>
  <c r="A1727" i="4"/>
  <c r="A694" i="4"/>
  <c r="A514" i="4"/>
  <c r="A2897" i="4" l="1"/>
  <c r="A2718" i="4"/>
  <c r="A2505" i="4"/>
  <c r="A2312" i="4"/>
  <c r="A1900" i="4"/>
  <c r="A1728" i="4"/>
  <c r="A695" i="4"/>
  <c r="A515" i="4"/>
  <c r="A2898" i="4" l="1"/>
  <c r="A2719" i="4"/>
  <c r="A2506" i="4"/>
  <c r="A2313" i="4"/>
  <c r="A1901" i="4"/>
  <c r="A1729" i="4"/>
  <c r="A696" i="4"/>
  <c r="A516" i="4"/>
  <c r="A2899" i="4" l="1"/>
  <c r="A2720" i="4"/>
  <c r="A2507" i="4"/>
  <c r="A2314" i="4"/>
  <c r="A1902" i="4"/>
  <c r="A1730" i="4"/>
  <c r="A697" i="4"/>
  <c r="A517" i="4"/>
  <c r="A2900" i="4" l="1"/>
  <c r="A2721" i="4"/>
  <c r="A2508" i="4"/>
  <c r="A2315" i="4"/>
  <c r="A1903" i="4"/>
  <c r="A1731" i="4"/>
  <c r="A698" i="4"/>
  <c r="A518" i="4"/>
  <c r="A2901" i="4" l="1"/>
  <c r="A2722" i="4"/>
  <c r="A2509" i="4"/>
  <c r="A2316" i="4"/>
  <c r="A1904" i="4"/>
  <c r="A1732" i="4"/>
  <c r="A699" i="4"/>
  <c r="A519" i="4"/>
  <c r="A2902" i="4" l="1"/>
  <c r="A2723" i="4"/>
  <c r="A2510" i="4"/>
  <c r="A2317" i="4"/>
  <c r="A1905" i="4"/>
  <c r="A1733" i="4"/>
  <c r="A700" i="4"/>
  <c r="A520" i="4"/>
  <c r="A2903" i="4" l="1"/>
  <c r="A2724" i="4"/>
  <c r="A2511" i="4"/>
  <c r="A2318" i="4"/>
  <c r="A1906" i="4"/>
  <c r="A1734" i="4"/>
  <c r="A701" i="4"/>
  <c r="A521" i="4"/>
  <c r="A2904" i="4" l="1"/>
  <c r="A2725" i="4"/>
  <c r="A2512" i="4"/>
  <c r="A2319" i="4"/>
  <c r="A1907" i="4"/>
  <c r="A1735" i="4"/>
  <c r="A702" i="4"/>
  <c r="A522" i="4"/>
  <c r="A2905" i="4" l="1"/>
  <c r="A2726" i="4"/>
  <c r="A2513" i="4"/>
  <c r="A2320" i="4"/>
  <c r="A1908" i="4"/>
  <c r="A1736" i="4"/>
  <c r="A703" i="4"/>
  <c r="A523" i="4"/>
  <c r="A2906" i="4" l="1"/>
  <c r="A2727" i="4"/>
  <c r="A2514" i="4"/>
  <c r="A2321" i="4"/>
  <c r="A1909" i="4"/>
  <c r="A704" i="4"/>
  <c r="A524" i="4"/>
  <c r="A2907" i="4" l="1"/>
  <c r="A2728" i="4"/>
  <c r="A2515" i="4"/>
  <c r="A2322" i="4"/>
  <c r="A1910" i="4"/>
  <c r="A705" i="4"/>
  <c r="A525" i="4"/>
  <c r="A2908" i="4" l="1"/>
  <c r="A2729" i="4"/>
  <c r="A2516" i="4"/>
  <c r="A2323" i="4"/>
  <c r="A1911" i="4"/>
  <c r="A706" i="4"/>
  <c r="A526" i="4"/>
  <c r="A2909" i="4" l="1"/>
  <c r="A2730" i="4"/>
  <c r="A2517" i="4"/>
  <c r="A2324" i="4"/>
  <c r="A1912" i="4"/>
  <c r="A707" i="4"/>
  <c r="A527" i="4"/>
  <c r="A2910" i="4" l="1"/>
  <c r="A2731" i="4"/>
  <c r="A2518" i="4"/>
  <c r="A2325" i="4"/>
  <c r="A1913" i="4"/>
  <c r="A708" i="4"/>
  <c r="A528" i="4"/>
  <c r="A2911" i="4" l="1"/>
  <c r="A2732" i="4"/>
  <c r="A2519" i="4"/>
  <c r="A2326" i="4"/>
  <c r="A1914" i="4"/>
  <c r="A709" i="4"/>
  <c r="A529" i="4"/>
  <c r="A2912" i="4" l="1"/>
  <c r="A2733" i="4"/>
  <c r="A2520" i="4"/>
  <c r="A2327" i="4"/>
  <c r="A1915" i="4"/>
  <c r="A710" i="4"/>
  <c r="A530" i="4"/>
  <c r="D273" i="4" l="1"/>
  <c r="D473" i="4" s="1"/>
  <c r="A2913" i="4"/>
  <c r="A2734" i="4"/>
  <c r="A2521" i="4"/>
  <c r="A2328" i="4"/>
  <c r="A1916" i="4"/>
  <c r="A711" i="4"/>
  <c r="A531" i="4"/>
  <c r="D336" i="4"/>
  <c r="D536" i="4" s="1"/>
  <c r="D736" i="4" s="1"/>
  <c r="D936" i="4" s="1"/>
  <c r="D1136" i="4" s="1"/>
  <c r="D1336" i="4" s="1"/>
  <c r="D1536" i="4" s="1"/>
  <c r="D1736" i="4" s="1"/>
  <c r="D1936" i="4" s="1"/>
  <c r="D2136" i="4" s="1"/>
  <c r="D2336" i="4" s="1"/>
  <c r="D2536" i="4" s="1"/>
  <c r="D2736" i="4" s="1"/>
  <c r="D2936" i="4" s="1"/>
  <c r="D3136" i="4" s="1"/>
  <c r="D335" i="4"/>
  <c r="D535" i="4" s="1"/>
  <c r="D735" i="4" s="1"/>
  <c r="D935" i="4" s="1"/>
  <c r="D1135" i="4" s="1"/>
  <c r="D1335" i="4" s="1"/>
  <c r="D1535" i="4" s="1"/>
  <c r="D1735" i="4" s="1"/>
  <c r="D1935" i="4" s="1"/>
  <c r="D2135" i="4" s="1"/>
  <c r="D2335" i="4" s="1"/>
  <c r="D2535" i="4" s="1"/>
  <c r="D2735" i="4" s="1"/>
  <c r="D2935" i="4" s="1"/>
  <c r="D3135" i="4" s="1"/>
  <c r="D334" i="4"/>
  <c r="D534" i="4" s="1"/>
  <c r="D734" i="4" s="1"/>
  <c r="D934" i="4" s="1"/>
  <c r="D1134" i="4" s="1"/>
  <c r="D1334" i="4" s="1"/>
  <c r="D1534" i="4" s="1"/>
  <c r="D1734" i="4" s="1"/>
  <c r="D1934" i="4" s="1"/>
  <c r="D2134" i="4" s="1"/>
  <c r="D2334" i="4" s="1"/>
  <c r="D2534" i="4" s="1"/>
  <c r="D2734" i="4" s="1"/>
  <c r="D2934" i="4" s="1"/>
  <c r="D3134" i="4" s="1"/>
  <c r="D333" i="4"/>
  <c r="D533" i="4" s="1"/>
  <c r="D733" i="4" s="1"/>
  <c r="D933" i="4" s="1"/>
  <c r="D1133" i="4" s="1"/>
  <c r="D1333" i="4" s="1"/>
  <c r="D1533" i="4" s="1"/>
  <c r="D1733" i="4" s="1"/>
  <c r="D1933" i="4" s="1"/>
  <c r="D2133" i="4" s="1"/>
  <c r="D2333" i="4" s="1"/>
  <c r="D2533" i="4" s="1"/>
  <c r="D2733" i="4" s="1"/>
  <c r="D2933" i="4" s="1"/>
  <c r="D3133" i="4" s="1"/>
  <c r="D332" i="4"/>
  <c r="D532" i="4" s="1"/>
  <c r="D732" i="4" s="1"/>
  <c r="D932" i="4" s="1"/>
  <c r="D1132" i="4" s="1"/>
  <c r="D1332" i="4" s="1"/>
  <c r="D1532" i="4" s="1"/>
  <c r="D1732" i="4" s="1"/>
  <c r="D1932" i="4" s="1"/>
  <c r="D2132" i="4" s="1"/>
  <c r="D2332" i="4" s="1"/>
  <c r="D2532" i="4" s="1"/>
  <c r="D2732" i="4" s="1"/>
  <c r="D2932" i="4" s="1"/>
  <c r="D3132" i="4" s="1"/>
  <c r="D331" i="4"/>
  <c r="D531" i="4" s="1"/>
  <c r="D731" i="4" s="1"/>
  <c r="D931" i="4" s="1"/>
  <c r="D1131" i="4" s="1"/>
  <c r="D1331" i="4" s="1"/>
  <c r="D1531" i="4" s="1"/>
  <c r="D1731" i="4" s="1"/>
  <c r="D1931" i="4" s="1"/>
  <c r="D2131" i="4" s="1"/>
  <c r="D2331" i="4" s="1"/>
  <c r="D2531" i="4" s="1"/>
  <c r="D2731" i="4" s="1"/>
  <c r="D2931" i="4" s="1"/>
  <c r="D3131" i="4" s="1"/>
  <c r="D330" i="4"/>
  <c r="D530" i="4" s="1"/>
  <c r="D730" i="4" s="1"/>
  <c r="D930" i="4" s="1"/>
  <c r="D1130" i="4" s="1"/>
  <c r="D1330" i="4" s="1"/>
  <c r="D1530" i="4" s="1"/>
  <c r="D1730" i="4" s="1"/>
  <c r="D1930" i="4" s="1"/>
  <c r="D2130" i="4" s="1"/>
  <c r="D2330" i="4" s="1"/>
  <c r="D2530" i="4" s="1"/>
  <c r="D2730" i="4" s="1"/>
  <c r="D2930" i="4" s="1"/>
  <c r="D3130" i="4" s="1"/>
  <c r="D269" i="4"/>
  <c r="D469" i="4" s="1"/>
  <c r="D261" i="4"/>
  <c r="D461" i="4" s="1"/>
  <c r="D253" i="4"/>
  <c r="D453" i="4" s="1"/>
  <c r="D245" i="4"/>
  <c r="D445" i="4" s="1"/>
  <c r="D237" i="4"/>
  <c r="D437" i="4" s="1"/>
  <c r="D229" i="4"/>
  <c r="D429" i="4" s="1"/>
  <c r="A220" i="4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D271" i="4"/>
  <c r="D471" i="4" s="1"/>
  <c r="D265" i="4"/>
  <c r="D465" i="4" s="1"/>
  <c r="D257" i="4"/>
  <c r="D457" i="4" s="1"/>
  <c r="D255" i="4"/>
  <c r="D455" i="4" s="1"/>
  <c r="D249" i="4"/>
  <c r="D449" i="4" s="1"/>
  <c r="D241" i="4"/>
  <c r="D441" i="4" s="1"/>
  <c r="D239" i="4"/>
  <c r="D439" i="4" s="1"/>
  <c r="D233" i="4"/>
  <c r="D433" i="4" s="1"/>
  <c r="D225" i="4"/>
  <c r="D425" i="4" s="1"/>
  <c r="AE20" i="4"/>
  <c r="AE21" i="4" s="1"/>
  <c r="AE22" i="4" s="1"/>
  <c r="AE23" i="4" s="1"/>
  <c r="AE24" i="4" s="1"/>
  <c r="AE25" i="4" s="1"/>
  <c r="AE26" i="4" s="1"/>
  <c r="AE27" i="4" s="1"/>
  <c r="AE28" i="4" s="1"/>
  <c r="AE29" i="4" s="1"/>
  <c r="AE30" i="4" s="1"/>
  <c r="AE31" i="4" s="1"/>
  <c r="AE32" i="4" s="1"/>
  <c r="AE33" i="4" s="1"/>
  <c r="AE34" i="4" s="1"/>
  <c r="AE35" i="4" s="1"/>
  <c r="AE36" i="4" s="1"/>
  <c r="AE37" i="4" s="1"/>
  <c r="AE38" i="4" s="1"/>
  <c r="AE39" i="4" s="1"/>
  <c r="AE40" i="4" s="1"/>
  <c r="AE41" i="4" s="1"/>
  <c r="AE42" i="4" s="1"/>
  <c r="AE43" i="4" s="1"/>
  <c r="AE44" i="4" s="1"/>
  <c r="AE45" i="4" s="1"/>
  <c r="AE46" i="4" s="1"/>
  <c r="AE47" i="4" s="1"/>
  <c r="AE48" i="4" s="1"/>
  <c r="AE49" i="4" s="1"/>
  <c r="AE50" i="4" s="1"/>
  <c r="AE51" i="4" s="1"/>
  <c r="AE52" i="4" s="1"/>
  <c r="AE53" i="4" s="1"/>
  <c r="AE54" i="4" s="1"/>
  <c r="AE55" i="4" s="1"/>
  <c r="AE56" i="4" s="1"/>
  <c r="AE57" i="4" s="1"/>
  <c r="AE58" i="4" s="1"/>
  <c r="AE59" i="4" s="1"/>
  <c r="AE60" i="4" s="1"/>
  <c r="AE61" i="4" s="1"/>
  <c r="AE62" i="4" s="1"/>
  <c r="AE63" i="4" s="1"/>
  <c r="AE64" i="4" s="1"/>
  <c r="AE65" i="4" s="1"/>
  <c r="AE66" i="4" s="1"/>
  <c r="AE67" i="4" s="1"/>
  <c r="AE68" i="4" s="1"/>
  <c r="AE69" i="4" s="1"/>
  <c r="AE70" i="4" s="1"/>
  <c r="AE71" i="4" s="1"/>
  <c r="AE72" i="4" s="1"/>
  <c r="AE73" i="4" s="1"/>
  <c r="AE74" i="4" s="1"/>
  <c r="AE75" i="4" s="1"/>
  <c r="AE76" i="4" s="1"/>
  <c r="AE77" i="4" s="1"/>
  <c r="AE78" i="4" s="1"/>
  <c r="AE79" i="4" s="1"/>
  <c r="AE80" i="4" s="1"/>
  <c r="AE81" i="4" s="1"/>
  <c r="AE82" i="4" s="1"/>
  <c r="AE83" i="4" s="1"/>
  <c r="AE84" i="4" s="1"/>
  <c r="AE85" i="4" s="1"/>
  <c r="AE86" i="4" s="1"/>
  <c r="AE87" i="4" s="1"/>
  <c r="AE88" i="4" s="1"/>
  <c r="AE89" i="4" s="1"/>
  <c r="AE90" i="4" s="1"/>
  <c r="AE91" i="4" s="1"/>
  <c r="AE92" i="4" s="1"/>
  <c r="AE93" i="4" s="1"/>
  <c r="AE94" i="4" s="1"/>
  <c r="AE95" i="4" s="1"/>
  <c r="AE96" i="4" s="1"/>
  <c r="AE97" i="4" s="1"/>
  <c r="AE98" i="4" s="1"/>
  <c r="AE99" i="4" s="1"/>
  <c r="AE100" i="4" s="1"/>
  <c r="AE101" i="4" s="1"/>
  <c r="AE102" i="4" s="1"/>
  <c r="AE103" i="4" s="1"/>
  <c r="AE104" i="4" s="1"/>
  <c r="AE105" i="4" s="1"/>
  <c r="AE106" i="4" s="1"/>
  <c r="AE107" i="4" s="1"/>
  <c r="AE108" i="4" s="1"/>
  <c r="AE109" i="4" s="1"/>
  <c r="AE110" i="4" s="1"/>
  <c r="AE111" i="4" s="1"/>
  <c r="AE112" i="4" s="1"/>
  <c r="AE113" i="4" s="1"/>
  <c r="AE114" i="4" s="1"/>
  <c r="AE115" i="4" s="1"/>
  <c r="AE116" i="4" s="1"/>
  <c r="AE117" i="4" s="1"/>
  <c r="AE118" i="4" s="1"/>
  <c r="AE119" i="4" s="1"/>
  <c r="AE120" i="4" s="1"/>
  <c r="AE121" i="4" s="1"/>
  <c r="AE122" i="4" s="1"/>
  <c r="AE123" i="4" s="1"/>
  <c r="AE124" i="4" s="1"/>
  <c r="AE125" i="4" s="1"/>
  <c r="AE126" i="4" s="1"/>
  <c r="AE127" i="4" s="1"/>
  <c r="AE128" i="4" s="1"/>
  <c r="AE129" i="4" s="1"/>
  <c r="AE130" i="4" s="1"/>
  <c r="AE131" i="4" s="1"/>
  <c r="AE132" i="4" s="1"/>
  <c r="AE133" i="4" s="1"/>
  <c r="AE134" i="4" s="1"/>
  <c r="AE135" i="4" s="1"/>
  <c r="AE136" i="4" s="1"/>
  <c r="A20" i="4"/>
  <c r="AP19" i="4"/>
  <c r="W19" i="4"/>
  <c r="F20" i="4" l="1"/>
  <c r="H20" i="4" s="1"/>
  <c r="BA20" i="4"/>
  <c r="AP20" i="4"/>
  <c r="A21" i="4"/>
  <c r="D641" i="4"/>
  <c r="D637" i="4"/>
  <c r="D649" i="4"/>
  <c r="D633" i="4"/>
  <c r="D671" i="4"/>
  <c r="D653" i="4"/>
  <c r="D669" i="4"/>
  <c r="D625" i="4"/>
  <c r="D665" i="4"/>
  <c r="D645" i="4"/>
  <c r="D655" i="4"/>
  <c r="D639" i="4"/>
  <c r="D657" i="4"/>
  <c r="D673" i="4"/>
  <c r="D629" i="4"/>
  <c r="D661" i="4"/>
  <c r="A2914" i="4"/>
  <c r="A2735" i="4"/>
  <c r="A2522" i="4"/>
  <c r="A2329" i="4"/>
  <c r="A1917" i="4"/>
  <c r="A712" i="4"/>
  <c r="A532" i="4"/>
  <c r="D223" i="4"/>
  <c r="D423" i="4" s="1"/>
  <c r="D231" i="4"/>
  <c r="D431" i="4" s="1"/>
  <c r="D247" i="4"/>
  <c r="D447" i="4" s="1"/>
  <c r="D263" i="4"/>
  <c r="D463" i="4" s="1"/>
  <c r="D227" i="4"/>
  <c r="D427" i="4" s="1"/>
  <c r="D235" i="4"/>
  <c r="D435" i="4" s="1"/>
  <c r="D243" i="4"/>
  <c r="D443" i="4" s="1"/>
  <c r="D251" i="4"/>
  <c r="D451" i="4" s="1"/>
  <c r="D259" i="4"/>
  <c r="D459" i="4" s="1"/>
  <c r="D267" i="4"/>
  <c r="D467" i="4" s="1"/>
  <c r="D221" i="4"/>
  <c r="D421" i="4" s="1"/>
  <c r="D219" i="4"/>
  <c r="D419" i="4" s="1"/>
  <c r="L19" i="4"/>
  <c r="W20" i="4"/>
  <c r="D222" i="4"/>
  <c r="D422" i="4" s="1"/>
  <c r="D226" i="4"/>
  <c r="D426" i="4" s="1"/>
  <c r="D230" i="4"/>
  <c r="D430" i="4" s="1"/>
  <c r="D234" i="4"/>
  <c r="D434" i="4" s="1"/>
  <c r="D238" i="4"/>
  <c r="D438" i="4" s="1"/>
  <c r="D242" i="4"/>
  <c r="D442" i="4" s="1"/>
  <c r="D246" i="4"/>
  <c r="D446" i="4" s="1"/>
  <c r="D250" i="4"/>
  <c r="D450" i="4" s="1"/>
  <c r="D254" i="4"/>
  <c r="D454" i="4" s="1"/>
  <c r="D258" i="4"/>
  <c r="D458" i="4" s="1"/>
  <c r="D262" i="4"/>
  <c r="D462" i="4" s="1"/>
  <c r="D266" i="4"/>
  <c r="D466" i="4" s="1"/>
  <c r="D270" i="4"/>
  <c r="D470" i="4" s="1"/>
  <c r="D220" i="4"/>
  <c r="D420" i="4" s="1"/>
  <c r="D224" i="4"/>
  <c r="D424" i="4" s="1"/>
  <c r="D228" i="4"/>
  <c r="D428" i="4" s="1"/>
  <c r="D232" i="4"/>
  <c r="D432" i="4" s="1"/>
  <c r="D236" i="4"/>
  <c r="D436" i="4" s="1"/>
  <c r="D240" i="4"/>
  <c r="D440" i="4" s="1"/>
  <c r="D244" i="4"/>
  <c r="D444" i="4" s="1"/>
  <c r="D248" i="4"/>
  <c r="D448" i="4" s="1"/>
  <c r="D252" i="4"/>
  <c r="D452" i="4" s="1"/>
  <c r="D256" i="4"/>
  <c r="D456" i="4" s="1"/>
  <c r="D260" i="4"/>
  <c r="D460" i="4" s="1"/>
  <c r="D264" i="4"/>
  <c r="D464" i="4" s="1"/>
  <c r="D268" i="4"/>
  <c r="D468" i="4" s="1"/>
  <c r="D272" i="4"/>
  <c r="D472" i="4" s="1"/>
  <c r="I20" i="4" l="1"/>
  <c r="F21" i="4"/>
  <c r="H21" i="4" s="1"/>
  <c r="BA21" i="4"/>
  <c r="A22" i="4"/>
  <c r="W21" i="4"/>
  <c r="AP21" i="4"/>
  <c r="I21" i="4"/>
  <c r="F22" i="4"/>
  <c r="A23" i="4"/>
  <c r="BA23" i="4" s="1"/>
  <c r="D660" i="4"/>
  <c r="D644" i="4"/>
  <c r="D628" i="4"/>
  <c r="D654" i="4"/>
  <c r="D638" i="4"/>
  <c r="D622" i="4"/>
  <c r="D667" i="4"/>
  <c r="D635" i="4"/>
  <c r="D647" i="4"/>
  <c r="D861" i="4"/>
  <c r="D873" i="4"/>
  <c r="D839" i="4"/>
  <c r="D855" i="4"/>
  <c r="D825" i="4"/>
  <c r="D869" i="4"/>
  <c r="D853" i="4"/>
  <c r="D871" i="4"/>
  <c r="D849" i="4"/>
  <c r="D668" i="4"/>
  <c r="D652" i="4"/>
  <c r="D636" i="4"/>
  <c r="D620" i="4"/>
  <c r="D666" i="4"/>
  <c r="D650" i="4"/>
  <c r="D634" i="4"/>
  <c r="D621" i="4"/>
  <c r="D659" i="4"/>
  <c r="D627" i="4"/>
  <c r="D631" i="4"/>
  <c r="D658" i="4"/>
  <c r="D642" i="4"/>
  <c r="D626" i="4"/>
  <c r="D619" i="4"/>
  <c r="D643" i="4"/>
  <c r="D663" i="4"/>
  <c r="D672" i="4"/>
  <c r="D656" i="4"/>
  <c r="D640" i="4"/>
  <c r="D624" i="4"/>
  <c r="D670" i="4"/>
  <c r="D664" i="4"/>
  <c r="D648" i="4"/>
  <c r="D632" i="4"/>
  <c r="D662" i="4"/>
  <c r="D646" i="4"/>
  <c r="D630" i="4"/>
  <c r="D651" i="4"/>
  <c r="D623" i="4"/>
  <c r="D829" i="4"/>
  <c r="D857" i="4"/>
  <c r="D845" i="4"/>
  <c r="D865" i="4"/>
  <c r="D833" i="4"/>
  <c r="D837" i="4"/>
  <c r="D841" i="4"/>
  <c r="A2915" i="4"/>
  <c r="A2736" i="4"/>
  <c r="A2523" i="4"/>
  <c r="A2330" i="4"/>
  <c r="A1918" i="4"/>
  <c r="A713" i="4"/>
  <c r="A533" i="4"/>
  <c r="M19" i="4"/>
  <c r="O19" i="4"/>
  <c r="W22" i="4" l="1"/>
  <c r="BA22" i="4"/>
  <c r="AP22" i="4"/>
  <c r="F23" i="4"/>
  <c r="A24" i="4"/>
  <c r="BA24" i="4" s="1"/>
  <c r="W23" i="4"/>
  <c r="AP23" i="4"/>
  <c r="I22" i="4"/>
  <c r="M22" i="4" s="1"/>
  <c r="H22" i="4"/>
  <c r="L22" i="4" s="1"/>
  <c r="D274" i="4"/>
  <c r="D831" i="4"/>
  <c r="D821" i="4"/>
  <c r="D866" i="4"/>
  <c r="D836" i="4"/>
  <c r="D868" i="4"/>
  <c r="D1049" i="4"/>
  <c r="D1073" i="4"/>
  <c r="D867" i="4"/>
  <c r="D1041" i="4"/>
  <c r="D1045" i="4"/>
  <c r="D823" i="4"/>
  <c r="D851" i="4"/>
  <c r="D832" i="4"/>
  <c r="D864" i="4"/>
  <c r="D840" i="4"/>
  <c r="D872" i="4"/>
  <c r="D843" i="4"/>
  <c r="D819" i="4"/>
  <c r="D842" i="4"/>
  <c r="D827" i="4"/>
  <c r="D850" i="4"/>
  <c r="D820" i="4"/>
  <c r="D852" i="4"/>
  <c r="D1053" i="4"/>
  <c r="D1025" i="4"/>
  <c r="D1039" i="4"/>
  <c r="D835" i="4"/>
  <c r="D838" i="4"/>
  <c r="D859" i="4"/>
  <c r="D834" i="4"/>
  <c r="D1069" i="4"/>
  <c r="D1055" i="4"/>
  <c r="D1061" i="4"/>
  <c r="D847" i="4"/>
  <c r="D822" i="4"/>
  <c r="D854" i="4"/>
  <c r="D846" i="4"/>
  <c r="D844" i="4"/>
  <c r="D1037" i="4"/>
  <c r="D1033" i="4"/>
  <c r="D1065" i="4"/>
  <c r="D1057" i="4"/>
  <c r="D1029" i="4"/>
  <c r="D830" i="4"/>
  <c r="D862" i="4"/>
  <c r="D848" i="4"/>
  <c r="D870" i="4"/>
  <c r="D824" i="4"/>
  <c r="D856" i="4"/>
  <c r="D863" i="4"/>
  <c r="D826" i="4"/>
  <c r="D858" i="4"/>
  <c r="D1071" i="4"/>
  <c r="D828" i="4"/>
  <c r="D860" i="4"/>
  <c r="A2916" i="4"/>
  <c r="A2524" i="4"/>
  <c r="A2331" i="4"/>
  <c r="A1919" i="4"/>
  <c r="A714" i="4"/>
  <c r="A534" i="4"/>
  <c r="L21" i="4"/>
  <c r="O21" i="4"/>
  <c r="L20" i="4"/>
  <c r="O20" i="4"/>
  <c r="M21" i="4"/>
  <c r="M20" i="4"/>
  <c r="O22" i="4" l="1"/>
  <c r="F24" i="4"/>
  <c r="W24" i="4"/>
  <c r="A25" i="4"/>
  <c r="BA25" i="4" s="1"/>
  <c r="AP24" i="4"/>
  <c r="I23" i="4"/>
  <c r="M23" i="4" s="1"/>
  <c r="H23" i="4"/>
  <c r="D474" i="4"/>
  <c r="D275" i="4"/>
  <c r="D1046" i="4"/>
  <c r="D1261" i="4"/>
  <c r="D1028" i="4"/>
  <c r="D1271" i="4"/>
  <c r="D1471" i="4" s="1"/>
  <c r="D1058" i="4"/>
  <c r="D1063" i="4"/>
  <c r="D1070" i="4"/>
  <c r="D1257" i="4"/>
  <c r="D1038" i="4"/>
  <c r="D1019" i="4"/>
  <c r="D1040" i="4"/>
  <c r="D1064" i="4"/>
  <c r="D1023" i="4"/>
  <c r="D1067" i="4"/>
  <c r="D1249" i="4"/>
  <c r="D1068" i="4"/>
  <c r="D1021" i="4"/>
  <c r="D1054" i="4"/>
  <c r="D1047" i="4"/>
  <c r="D1269" i="4"/>
  <c r="D1056" i="4"/>
  <c r="D1062" i="4"/>
  <c r="D1265" i="4"/>
  <c r="D1044" i="4"/>
  <c r="D1255" i="4"/>
  <c r="D1059" i="4"/>
  <c r="D1035" i="4"/>
  <c r="D1052" i="4"/>
  <c r="D1050" i="4"/>
  <c r="D1060" i="4"/>
  <c r="D1026" i="4"/>
  <c r="D1024" i="4"/>
  <c r="D1048" i="4"/>
  <c r="D1030" i="4"/>
  <c r="D1230" i="4" s="1"/>
  <c r="D1229" i="4"/>
  <c r="D1233" i="4"/>
  <c r="D1237" i="4"/>
  <c r="D1022" i="4"/>
  <c r="D1034" i="4"/>
  <c r="D1239" i="4"/>
  <c r="D1225" i="4"/>
  <c r="D1253" i="4"/>
  <c r="D1020" i="4"/>
  <c r="D1027" i="4"/>
  <c r="D1042" i="4"/>
  <c r="D1043" i="4"/>
  <c r="D1072" i="4"/>
  <c r="D1032" i="4"/>
  <c r="D1051" i="4"/>
  <c r="D1245" i="4"/>
  <c r="D1241" i="4"/>
  <c r="D1273" i="4"/>
  <c r="D1036" i="4"/>
  <c r="D1066" i="4"/>
  <c r="D1031" i="4"/>
  <c r="A2917" i="4"/>
  <c r="A2525" i="4"/>
  <c r="A2332" i="4"/>
  <c r="A1920" i="4"/>
  <c r="A715" i="4"/>
  <c r="A535" i="4"/>
  <c r="L23" i="4" l="1"/>
  <c r="O23" i="4"/>
  <c r="F25" i="4"/>
  <c r="W25" i="4"/>
  <c r="A26" i="4"/>
  <c r="BA26" i="4" s="1"/>
  <c r="AP25" i="4"/>
  <c r="H24" i="4"/>
  <c r="I24" i="4"/>
  <c r="M24" i="4" s="1"/>
  <c r="D475" i="4"/>
  <c r="D276" i="4"/>
  <c r="D674" i="4"/>
  <c r="D1441" i="4"/>
  <c r="D1251" i="4"/>
  <c r="D1242" i="4"/>
  <c r="D1254" i="4"/>
  <c r="D1433" i="4"/>
  <c r="D1465" i="4"/>
  <c r="D1268" i="4"/>
  <c r="D1264" i="4"/>
  <c r="D1240" i="4"/>
  <c r="D1219" i="4"/>
  <c r="D1238" i="4"/>
  <c r="D1263" i="4"/>
  <c r="D1228" i="4"/>
  <c r="D1461" i="4"/>
  <c r="D1247" i="4"/>
  <c r="D1223" i="4"/>
  <c r="D1236" i="4"/>
  <c r="D1445" i="4"/>
  <c r="D1232" i="4"/>
  <c r="D1243" i="4"/>
  <c r="D1220" i="4"/>
  <c r="D1425" i="4"/>
  <c r="D1222" i="4"/>
  <c r="D1226" i="4"/>
  <c r="D1260" i="4"/>
  <c r="D1235" i="4"/>
  <c r="D1266" i="4"/>
  <c r="D1473" i="4"/>
  <c r="D1272" i="4"/>
  <c r="D1227" i="4"/>
  <c r="D1453" i="4"/>
  <c r="D1439" i="4"/>
  <c r="D1234" i="4"/>
  <c r="D1231" i="4"/>
  <c r="D1437" i="4"/>
  <c r="D1429" i="4"/>
  <c r="D1430" i="4"/>
  <c r="D1248" i="4"/>
  <c r="D1224" i="4"/>
  <c r="D1250" i="4"/>
  <c r="D1252" i="4"/>
  <c r="D1259" i="4"/>
  <c r="D1455" i="4"/>
  <c r="D1244" i="4"/>
  <c r="D1262" i="4"/>
  <c r="D1256" i="4"/>
  <c r="D1469" i="4"/>
  <c r="D1221" i="4"/>
  <c r="D1449" i="4"/>
  <c r="D1267" i="4"/>
  <c r="D1457" i="4"/>
  <c r="D1270" i="4"/>
  <c r="D1258" i="4"/>
  <c r="D1671" i="4"/>
  <c r="D1246" i="4"/>
  <c r="A2918" i="4"/>
  <c r="A2526" i="4"/>
  <c r="A2333" i="4"/>
  <c r="A1921" i="4"/>
  <c r="A716" i="4"/>
  <c r="A536" i="4"/>
  <c r="F26" i="4" l="1"/>
  <c r="W26" i="4"/>
  <c r="AP26" i="4"/>
  <c r="A27" i="4"/>
  <c r="BA27" i="4" s="1"/>
  <c r="H25" i="4"/>
  <c r="I25" i="4"/>
  <c r="M25" i="4" s="1"/>
  <c r="L24" i="4"/>
  <c r="O24" i="4"/>
  <c r="D675" i="4"/>
  <c r="D874" i="4"/>
  <c r="D476" i="4"/>
  <c r="D277" i="4"/>
  <c r="D1669" i="4"/>
  <c r="D1462" i="4"/>
  <c r="D1655" i="4"/>
  <c r="D1452" i="4"/>
  <c r="D1448" i="4"/>
  <c r="D1629" i="4"/>
  <c r="D1637" i="4"/>
  <c r="D1431" i="4"/>
  <c r="D1653" i="4"/>
  <c r="D1427" i="4"/>
  <c r="D1472" i="4"/>
  <c r="D1435" i="4"/>
  <c r="D1422" i="4"/>
  <c r="D1625" i="4"/>
  <c r="D1432" i="4"/>
  <c r="D1632" i="4" s="1"/>
  <c r="D1423" i="4"/>
  <c r="D1464" i="4"/>
  <c r="D1665" i="4"/>
  <c r="D1641" i="4"/>
  <c r="D1871" i="4"/>
  <c r="D1470" i="4"/>
  <c r="D1467" i="4"/>
  <c r="D1421" i="4"/>
  <c r="D1444" i="4"/>
  <c r="D1434" i="4"/>
  <c r="D1426" i="4"/>
  <c r="D1420" i="4"/>
  <c r="D1645" i="4"/>
  <c r="D1436" i="4"/>
  <c r="D1428" i="4"/>
  <c r="D1454" i="4"/>
  <c r="D1442" i="4"/>
  <c r="D1649" i="4"/>
  <c r="D1456" i="4"/>
  <c r="D1459" i="4"/>
  <c r="D1450" i="4"/>
  <c r="D1424" i="4"/>
  <c r="D1630" i="4"/>
  <c r="D1639" i="4"/>
  <c r="D1673" i="4"/>
  <c r="D1466" i="4"/>
  <c r="D1443" i="4"/>
  <c r="D1447" i="4"/>
  <c r="D1463" i="4"/>
  <c r="D1438" i="4"/>
  <c r="D1419" i="4"/>
  <c r="D1440" i="4"/>
  <c r="D1468" i="4"/>
  <c r="D1633" i="4"/>
  <c r="D1451" i="4"/>
  <c r="D1446" i="4"/>
  <c r="D1458" i="4"/>
  <c r="D1657" i="4"/>
  <c r="D1460" i="4"/>
  <c r="D1661" i="4"/>
  <c r="A2919" i="4"/>
  <c r="A2527" i="4"/>
  <c r="A2334" i="4"/>
  <c r="A1922" i="4"/>
  <c r="A717" i="4"/>
  <c r="L25" i="4" l="1"/>
  <c r="O25" i="4"/>
  <c r="F27" i="4"/>
  <c r="AP27" i="4"/>
  <c r="W27" i="4"/>
  <c r="A28" i="4"/>
  <c r="BA28" i="4" s="1"/>
  <c r="I26" i="4"/>
  <c r="M26" i="4" s="1"/>
  <c r="H26" i="4"/>
  <c r="D278" i="4"/>
  <c r="D477" i="4"/>
  <c r="D676" i="4"/>
  <c r="D1074" i="4"/>
  <c r="D875" i="4"/>
  <c r="D1640" i="4"/>
  <c r="D1638" i="4"/>
  <c r="D1643" i="4"/>
  <c r="D1666" i="4"/>
  <c r="D1839" i="4"/>
  <c r="D1849" i="4"/>
  <c r="D1654" i="4"/>
  <c r="D1626" i="4"/>
  <c r="D1667" i="4"/>
  <c r="D1670" i="4"/>
  <c r="D1623" i="4"/>
  <c r="D1832" i="4"/>
  <c r="D1825" i="4"/>
  <c r="D1660" i="4"/>
  <c r="D1658" i="4"/>
  <c r="D1646" i="4"/>
  <c r="D1647" i="4"/>
  <c r="D1624" i="4"/>
  <c r="D1642" i="4"/>
  <c r="D1628" i="4"/>
  <c r="D1636" i="4"/>
  <c r="D1620" i="4"/>
  <c r="D1672" i="4"/>
  <c r="D1853" i="4"/>
  <c r="D1631" i="4"/>
  <c r="D1829" i="4"/>
  <c r="D1652" i="4"/>
  <c r="D1855" i="4"/>
  <c r="D1662" i="4"/>
  <c r="D1833" i="4"/>
  <c r="D1668" i="4"/>
  <c r="D1619" i="4"/>
  <c r="D1663" i="4"/>
  <c r="D1873" i="4"/>
  <c r="D1650" i="4"/>
  <c r="D1659" i="4"/>
  <c r="D1656" i="4"/>
  <c r="D1634" i="4"/>
  <c r="D1621" i="4"/>
  <c r="D2071" i="4"/>
  <c r="D1841" i="4"/>
  <c r="D1865" i="4"/>
  <c r="D1664" i="4"/>
  <c r="D1622" i="4"/>
  <c r="D1861" i="4"/>
  <c r="D1857" i="4"/>
  <c r="D1651" i="4"/>
  <c r="D1830" i="4"/>
  <c r="D1845" i="4"/>
  <c r="D1644" i="4"/>
  <c r="D1635" i="4"/>
  <c r="D1627" i="4"/>
  <c r="D1837" i="4"/>
  <c r="D1648" i="4"/>
  <c r="D1869" i="4"/>
  <c r="A2920" i="4"/>
  <c r="A2528" i="4"/>
  <c r="A2335" i="4"/>
  <c r="A1923" i="4"/>
  <c r="A718" i="4"/>
  <c r="O26" i="4" l="1"/>
  <c r="L26" i="4"/>
  <c r="F28" i="4"/>
  <c r="W28" i="4"/>
  <c r="A29" i="4"/>
  <c r="BA29" i="4" s="1"/>
  <c r="AP28" i="4"/>
  <c r="I27" i="4"/>
  <c r="M27" i="4" s="1"/>
  <c r="H27" i="4"/>
  <c r="D478" i="4"/>
  <c r="D1075" i="4"/>
  <c r="D1274" i="4"/>
  <c r="D677" i="4"/>
  <c r="D876" i="4"/>
  <c r="D2045" i="4"/>
  <c r="D1831" i="4"/>
  <c r="D1856" i="4"/>
  <c r="D1860" i="4"/>
  <c r="D1866" i="4"/>
  <c r="D1838" i="4"/>
  <c r="D1840" i="4"/>
  <c r="D1844" i="4"/>
  <c r="D1864" i="4"/>
  <c r="D2065" i="4"/>
  <c r="D2271" i="4"/>
  <c r="D1834" i="4"/>
  <c r="D1862" i="4"/>
  <c r="D1852" i="4"/>
  <c r="D2029" i="4"/>
  <c r="D2053" i="4"/>
  <c r="D1836" i="4"/>
  <c r="D1842" i="4"/>
  <c r="D1846" i="4"/>
  <c r="D2025" i="4"/>
  <c r="D1823" i="4"/>
  <c r="D1826" i="4"/>
  <c r="D2049" i="4"/>
  <c r="D2039" i="4"/>
  <c r="D2041" i="4"/>
  <c r="D1821" i="4"/>
  <c r="D1872" i="4"/>
  <c r="D1820" i="4"/>
  <c r="D1824" i="4"/>
  <c r="D1847" i="4"/>
  <c r="D1858" i="4"/>
  <c r="D2032" i="4"/>
  <c r="D1870" i="4"/>
  <c r="D1867" i="4"/>
  <c r="D2037" i="4"/>
  <c r="D1827" i="4"/>
  <c r="D1850" i="4"/>
  <c r="D2073" i="4"/>
  <c r="D1863" i="4"/>
  <c r="D1819" i="4"/>
  <c r="D1868" i="4"/>
  <c r="D2033" i="4"/>
  <c r="D2069" i="4"/>
  <c r="D1848" i="4"/>
  <c r="D1835" i="4"/>
  <c r="D2030" i="4"/>
  <c r="D1851" i="4"/>
  <c r="D2057" i="4"/>
  <c r="D2061" i="4"/>
  <c r="D1822" i="4"/>
  <c r="D1859" i="4"/>
  <c r="D2055" i="4"/>
  <c r="D1828" i="4"/>
  <c r="D1854" i="4"/>
  <c r="D1843" i="4"/>
  <c r="A2921" i="4"/>
  <c r="A2529" i="4"/>
  <c r="A2336" i="4"/>
  <c r="A1924" i="4"/>
  <c r="A719" i="4"/>
  <c r="L27" i="4" l="1"/>
  <c r="O27" i="4"/>
  <c r="F29" i="4"/>
  <c r="W29" i="4"/>
  <c r="AP29" i="4"/>
  <c r="A30" i="4"/>
  <c r="BA30" i="4" s="1"/>
  <c r="H28" i="4"/>
  <c r="I28" i="4"/>
  <c r="M28" i="4" s="1"/>
  <c r="D279" i="4"/>
  <c r="D1076" i="4"/>
  <c r="D1275" i="4"/>
  <c r="D678" i="4"/>
  <c r="D877" i="4"/>
  <c r="D1474" i="4"/>
  <c r="D2230" i="4"/>
  <c r="D2035" i="4"/>
  <c r="D2042" i="4"/>
  <c r="D2253" i="4"/>
  <c r="D2052" i="4"/>
  <c r="D2471" i="4"/>
  <c r="D2265" i="4"/>
  <c r="D2028" i="4"/>
  <c r="D2255" i="4"/>
  <c r="D2068" i="4"/>
  <c r="D2019" i="4"/>
  <c r="D2044" i="4"/>
  <c r="D2038" i="4"/>
  <c r="D2066" i="4"/>
  <c r="D2060" i="4"/>
  <c r="D2048" i="4"/>
  <c r="D2269" i="4"/>
  <c r="D2237" i="4"/>
  <c r="D2067" i="4"/>
  <c r="D2232" i="4"/>
  <c r="D2058" i="4"/>
  <c r="D2258" i="4" s="1"/>
  <c r="D2047" i="4"/>
  <c r="D2020" i="4"/>
  <c r="D2072" i="4"/>
  <c r="D2021" i="4"/>
  <c r="D2241" i="4"/>
  <c r="D2239" i="4"/>
  <c r="D2249" i="4"/>
  <c r="D2225" i="4"/>
  <c r="D2046" i="4"/>
  <c r="D2036" i="4"/>
  <c r="D2229" i="4"/>
  <c r="D2062" i="4"/>
  <c r="D2064" i="4"/>
  <c r="D2070" i="4"/>
  <c r="D2024" i="4"/>
  <c r="D2224" i="4" s="1"/>
  <c r="D2026" i="4"/>
  <c r="D2022" i="4"/>
  <c r="D2257" i="4"/>
  <c r="D2043" i="4"/>
  <c r="D2054" i="4"/>
  <c r="D2059" i="4"/>
  <c r="D2261" i="4"/>
  <c r="D2051" i="4"/>
  <c r="D2233" i="4"/>
  <c r="D2433" i="4" s="1"/>
  <c r="D2063" i="4"/>
  <c r="D2273" i="4"/>
  <c r="D2050" i="4"/>
  <c r="D2027" i="4"/>
  <c r="D2023" i="4"/>
  <c r="D2034" i="4"/>
  <c r="D2040" i="4"/>
  <c r="D2056" i="4"/>
  <c r="D2031" i="4"/>
  <c r="D2245" i="4"/>
  <c r="A2922" i="4"/>
  <c r="A2530" i="4"/>
  <c r="A1925" i="4"/>
  <c r="A720" i="4"/>
  <c r="F30" i="4" l="1"/>
  <c r="A31" i="4"/>
  <c r="BA31" i="4" s="1"/>
  <c r="W30" i="4"/>
  <c r="AP30" i="4"/>
  <c r="H29" i="4"/>
  <c r="I29" i="4"/>
  <c r="M29" i="4" s="1"/>
  <c r="O28" i="4"/>
  <c r="L28" i="4"/>
  <c r="D479" i="4"/>
  <c r="D1674" i="4"/>
  <c r="D1475" i="4"/>
  <c r="D1276" i="4"/>
  <c r="D1077" i="4"/>
  <c r="D878" i="4"/>
  <c r="D280" i="4"/>
  <c r="D2457" i="4"/>
  <c r="D2424" i="4"/>
  <c r="D2262" i="4"/>
  <c r="D2439" i="4"/>
  <c r="D2248" i="4"/>
  <c r="D2228" i="4"/>
  <c r="D2465" i="4"/>
  <c r="D2235" i="4"/>
  <c r="D2445" i="4"/>
  <c r="D2240" i="4"/>
  <c r="D2231" i="4"/>
  <c r="D2256" i="4"/>
  <c r="D2234" i="4"/>
  <c r="D2250" i="4"/>
  <c r="D2263" i="4"/>
  <c r="D2260" i="4"/>
  <c r="D2238" i="4"/>
  <c r="D2244" i="4"/>
  <c r="D2251" i="4"/>
  <c r="D2259" i="4"/>
  <c r="D2254" i="4"/>
  <c r="D2243" i="4"/>
  <c r="D2246" i="4"/>
  <c r="D2221" i="4"/>
  <c r="D2220" i="4"/>
  <c r="D2458" i="4"/>
  <c r="D2267" i="4"/>
  <c r="D2252" i="4"/>
  <c r="D2227" i="4"/>
  <c r="D2473" i="4"/>
  <c r="D2633" i="4"/>
  <c r="D2266" i="4"/>
  <c r="D2430" i="4"/>
  <c r="D2223" i="4"/>
  <c r="D2461" i="4"/>
  <c r="D2222" i="4"/>
  <c r="D2226" i="4"/>
  <c r="D2270" i="4"/>
  <c r="D2264" i="4"/>
  <c r="D2429" i="4"/>
  <c r="D2236" i="4"/>
  <c r="D2425" i="4"/>
  <c r="D2449" i="4"/>
  <c r="D2441" i="4"/>
  <c r="D2272" i="4"/>
  <c r="D2247" i="4"/>
  <c r="D2432" i="4"/>
  <c r="D2437" i="4"/>
  <c r="D2469" i="4"/>
  <c r="D2219" i="4"/>
  <c r="D2268" i="4"/>
  <c r="D2455" i="4"/>
  <c r="D2671" i="4"/>
  <c r="D2453" i="4"/>
  <c r="D2242" i="4"/>
  <c r="A2923" i="4"/>
  <c r="A2531" i="4"/>
  <c r="A1926" i="4"/>
  <c r="A721" i="4"/>
  <c r="L29" i="4" l="1"/>
  <c r="O29" i="4"/>
  <c r="F31" i="4"/>
  <c r="A32" i="4"/>
  <c r="BA32" i="4" s="1"/>
  <c r="AP31" i="4"/>
  <c r="W31" i="4"/>
  <c r="I30" i="4"/>
  <c r="M30" i="4" s="1"/>
  <c r="H30" i="4"/>
  <c r="D1675" i="4"/>
  <c r="D1078" i="4"/>
  <c r="D480" i="4"/>
  <c r="D1277" i="4"/>
  <c r="D1476" i="4"/>
  <c r="D1874" i="4"/>
  <c r="D679" i="4"/>
  <c r="D281" i="4"/>
  <c r="D2871" i="4"/>
  <c r="D2466" i="4"/>
  <c r="D2463" i="4"/>
  <c r="D2435" i="4"/>
  <c r="D2436" i="4"/>
  <c r="D2470" i="4"/>
  <c r="D2426" i="4"/>
  <c r="D2422" i="4"/>
  <c r="D2443" i="4"/>
  <c r="D2459" i="4"/>
  <c r="D2448" i="4"/>
  <c r="D2462" i="4"/>
  <c r="D2624" i="4"/>
  <c r="D2657" i="4"/>
  <c r="D2653" i="4"/>
  <c r="D2655" i="4"/>
  <c r="D2468" i="4"/>
  <c r="D2419" i="4"/>
  <c r="D2423" i="4"/>
  <c r="D2673" i="4"/>
  <c r="D2467" i="4"/>
  <c r="D2658" i="4"/>
  <c r="D2444" i="4"/>
  <c r="D2450" i="4"/>
  <c r="D2456" i="4"/>
  <c r="D2431" i="4"/>
  <c r="D2440" i="4"/>
  <c r="D2645" i="4"/>
  <c r="D2665" i="4"/>
  <c r="D2639" i="4"/>
  <c r="D2442" i="4"/>
  <c r="D2669" i="4"/>
  <c r="D2637" i="4"/>
  <c r="D2661" i="4"/>
  <c r="D2630" i="4"/>
  <c r="D2833" i="4"/>
  <c r="D2427" i="4"/>
  <c r="D2452" i="4"/>
  <c r="D2420" i="4"/>
  <c r="D2434" i="4"/>
  <c r="D2632" i="4"/>
  <c r="D2472" i="4"/>
  <c r="D2438" i="4"/>
  <c r="D2447" i="4"/>
  <c r="D2641" i="4"/>
  <c r="D2649" i="4"/>
  <c r="D2625" i="4"/>
  <c r="D2629" i="4"/>
  <c r="D2464" i="4"/>
  <c r="D2421" i="4"/>
  <c r="D2446" i="4"/>
  <c r="D2454" i="4"/>
  <c r="D2451" i="4"/>
  <c r="D2460" i="4"/>
  <c r="D2428" i="4"/>
  <c r="A2924" i="4"/>
  <c r="A2532" i="4"/>
  <c r="A1927" i="4"/>
  <c r="A722" i="4"/>
  <c r="O30" i="4" l="1"/>
  <c r="L30" i="4"/>
  <c r="F32" i="4"/>
  <c r="W32" i="4"/>
  <c r="A33" i="4"/>
  <c r="BA33" i="4" s="1"/>
  <c r="AP32" i="4"/>
  <c r="I31" i="4"/>
  <c r="M31" i="4" s="1"/>
  <c r="H31" i="4"/>
  <c r="D1477" i="4"/>
  <c r="D282" i="4"/>
  <c r="D1676" i="4"/>
  <c r="D1875" i="4"/>
  <c r="D1278" i="4"/>
  <c r="D481" i="4"/>
  <c r="D879" i="4"/>
  <c r="D2074" i="4"/>
  <c r="D680" i="4"/>
  <c r="D2640" i="4"/>
  <c r="D2668" i="4"/>
  <c r="D2824" i="4"/>
  <c r="D2648" i="4"/>
  <c r="D2659" i="4"/>
  <c r="D3071" i="4"/>
  <c r="D2829" i="4"/>
  <c r="D2849" i="4"/>
  <c r="D2647" i="4"/>
  <c r="D2622" i="4"/>
  <c r="D2636" i="4"/>
  <c r="D2663" i="4"/>
  <c r="D2628" i="4"/>
  <c r="D2660" i="4"/>
  <c r="D2654" i="4"/>
  <c r="D2664" i="4"/>
  <c r="D2825" i="4"/>
  <c r="D2841" i="4"/>
  <c r="D2672" i="4"/>
  <c r="D2620" i="4"/>
  <c r="D2652" i="4"/>
  <c r="D2627" i="4"/>
  <c r="D2830" i="4"/>
  <c r="D2869" i="4"/>
  <c r="D2642" i="4"/>
  <c r="D2644" i="4"/>
  <c r="D2667" i="4"/>
  <c r="D2623" i="4"/>
  <c r="D2626" i="4"/>
  <c r="D2670" i="4"/>
  <c r="D2635" i="4"/>
  <c r="D2845" i="4"/>
  <c r="D2656" i="4"/>
  <c r="D2650" i="4"/>
  <c r="D2651" i="4"/>
  <c r="D2646" i="4"/>
  <c r="D2621" i="4"/>
  <c r="D2832" i="4"/>
  <c r="D3033" i="4"/>
  <c r="D2861" i="4"/>
  <c r="D2837" i="4"/>
  <c r="D2858" i="4"/>
  <c r="D2873" i="4"/>
  <c r="D2638" i="4"/>
  <c r="D2634" i="4"/>
  <c r="D2839" i="4"/>
  <c r="D2865" i="4"/>
  <c r="D2631" i="4"/>
  <c r="D2619" i="4"/>
  <c r="D2855" i="4"/>
  <c r="D2853" i="4"/>
  <c r="D2857" i="4"/>
  <c r="D2662" i="4"/>
  <c r="D2643" i="4"/>
  <c r="D2666" i="4"/>
  <c r="A2925" i="4"/>
  <c r="A2533" i="4"/>
  <c r="A1928" i="4"/>
  <c r="A723" i="4"/>
  <c r="O31" i="4" l="1"/>
  <c r="L31" i="4"/>
  <c r="F33" i="4"/>
  <c r="W33" i="4"/>
  <c r="AP33" i="4"/>
  <c r="A34" i="4"/>
  <c r="BA34" i="4" s="1"/>
  <c r="H32" i="4"/>
  <c r="I32" i="4"/>
  <c r="M32" i="4" s="1"/>
  <c r="D1079" i="4"/>
  <c r="D1478" i="4"/>
  <c r="D880" i="4"/>
  <c r="D2274" i="4"/>
  <c r="D2075" i="4"/>
  <c r="D482" i="4"/>
  <c r="D681" i="4"/>
  <c r="D1876" i="4"/>
  <c r="D1677" i="4"/>
  <c r="D3037" i="4"/>
  <c r="D3061" i="4"/>
  <c r="D3032" i="4"/>
  <c r="D2821" i="4"/>
  <c r="D2851" i="4"/>
  <c r="D2856" i="4"/>
  <c r="D3039" i="4"/>
  <c r="D3045" i="4"/>
  <c r="D3025" i="4"/>
  <c r="D2860" i="4"/>
  <c r="D3049" i="4"/>
  <c r="D2848" i="4"/>
  <c r="D2868" i="4"/>
  <c r="D2843" i="4"/>
  <c r="D3057" i="4"/>
  <c r="D3055" i="4"/>
  <c r="D2831" i="4"/>
  <c r="D2834" i="4"/>
  <c r="D2838" i="4"/>
  <c r="D3058" i="4"/>
  <c r="D2846" i="4"/>
  <c r="D2850" i="4"/>
  <c r="D2835" i="4"/>
  <c r="D2870" i="4"/>
  <c r="D2823" i="4"/>
  <c r="D2867" i="4"/>
  <c r="D3067" i="4" s="1"/>
  <c r="D3069" i="4"/>
  <c r="D3030" i="4"/>
  <c r="D2852" i="4"/>
  <c r="D2820" i="4"/>
  <c r="D2863" i="4"/>
  <c r="D2836" i="4"/>
  <c r="D2822" i="4"/>
  <c r="D2847" i="4"/>
  <c r="D3029" i="4"/>
  <c r="D2862" i="4"/>
  <c r="D3053" i="4"/>
  <c r="D3073" i="4"/>
  <c r="D2826" i="4"/>
  <c r="D2844" i="4"/>
  <c r="D2842" i="4"/>
  <c r="D2827" i="4"/>
  <c r="D2872" i="4"/>
  <c r="D2828" i="4"/>
  <c r="D2866" i="4"/>
  <c r="D2819" i="4"/>
  <c r="D3065" i="4"/>
  <c r="D3041" i="4"/>
  <c r="D2864" i="4"/>
  <c r="D2854" i="4"/>
  <c r="D2859" i="4"/>
  <c r="D3024" i="4"/>
  <c r="D2840" i="4"/>
  <c r="A2926" i="4"/>
  <c r="A2534" i="4"/>
  <c r="A1929" i="4"/>
  <c r="A724" i="4"/>
  <c r="F34" i="4" l="1"/>
  <c r="A35" i="4"/>
  <c r="BA35" i="4" s="1"/>
  <c r="AP34" i="4"/>
  <c r="W34" i="4"/>
  <c r="L32" i="4"/>
  <c r="O32" i="4"/>
  <c r="H33" i="4"/>
  <c r="I33" i="4"/>
  <c r="M33" i="4" s="1"/>
  <c r="D881" i="4"/>
  <c r="D2474" i="4"/>
  <c r="D283" i="4"/>
  <c r="D682" i="4"/>
  <c r="D1080" i="4"/>
  <c r="D1279" i="4"/>
  <c r="D1877" i="4"/>
  <c r="D2275" i="4"/>
  <c r="D2076" i="4"/>
  <c r="D1678" i="4"/>
  <c r="D3040" i="4"/>
  <c r="D3064" i="4"/>
  <c r="D3044" i="4"/>
  <c r="D3047" i="4"/>
  <c r="D3036" i="4"/>
  <c r="D3038" i="4"/>
  <c r="D3068" i="4"/>
  <c r="D3051" i="4"/>
  <c r="D3021" i="4"/>
  <c r="D3059" i="4"/>
  <c r="D3054" i="4"/>
  <c r="D3019" i="4"/>
  <c r="D3052" i="4"/>
  <c r="D3070" i="4"/>
  <c r="D3031" i="4"/>
  <c r="D3028" i="4"/>
  <c r="D3020" i="4"/>
  <c r="D3035" i="4"/>
  <c r="D3060" i="4"/>
  <c r="D3066" i="4"/>
  <c r="D3026" i="4"/>
  <c r="D3062" i="4"/>
  <c r="D3043" i="4"/>
  <c r="D3048" i="4"/>
  <c r="D3072" i="4"/>
  <c r="D3027" i="4"/>
  <c r="D3042" i="4"/>
  <c r="D3022" i="4"/>
  <c r="D3063" i="4"/>
  <c r="D3023" i="4"/>
  <c r="D3050" i="4"/>
  <c r="D3046" i="4"/>
  <c r="D3034" i="4"/>
  <c r="D3056" i="4"/>
  <c r="A2927" i="4"/>
  <c r="A2535" i="4"/>
  <c r="A1930" i="4"/>
  <c r="A725" i="4"/>
  <c r="L33" i="4" l="1"/>
  <c r="O33" i="4"/>
  <c r="F35" i="4"/>
  <c r="W35" i="4"/>
  <c r="A36" i="4"/>
  <c r="BA36" i="4" s="1"/>
  <c r="AP35" i="4"/>
  <c r="I34" i="4"/>
  <c r="M34" i="4" s="1"/>
  <c r="H34" i="4"/>
  <c r="D1479" i="4"/>
  <c r="D2674" i="4"/>
  <c r="D1081" i="4"/>
  <c r="D1878" i="4"/>
  <c r="D2276" i="4"/>
  <c r="D2475" i="4"/>
  <c r="D2077" i="4"/>
  <c r="D1280" i="4"/>
  <c r="D882" i="4"/>
  <c r="D483" i="4"/>
  <c r="D284" i="4"/>
  <c r="A2928" i="4"/>
  <c r="A2536" i="4"/>
  <c r="A1931" i="4"/>
  <c r="A726" i="4"/>
  <c r="F36" i="4" l="1"/>
  <c r="W36" i="4"/>
  <c r="A37" i="4"/>
  <c r="BA37" i="4" s="1"/>
  <c r="AP36" i="4"/>
  <c r="I35" i="4"/>
  <c r="M35" i="4" s="1"/>
  <c r="H35" i="4"/>
  <c r="L34" i="4"/>
  <c r="O34" i="4"/>
  <c r="D683" i="4"/>
  <c r="D1480" i="4"/>
  <c r="D2476" i="4"/>
  <c r="D285" i="4"/>
  <c r="D484" i="4"/>
  <c r="D1281" i="4"/>
  <c r="D2874" i="4"/>
  <c r="D1679" i="4"/>
  <c r="D1082" i="4"/>
  <c r="D2277" i="4"/>
  <c r="D2675" i="4"/>
  <c r="D2078" i="4"/>
  <c r="A2929" i="4"/>
  <c r="A1932" i="4"/>
  <c r="A727" i="4"/>
  <c r="L35" i="4" l="1"/>
  <c r="O35" i="4"/>
  <c r="F37" i="4"/>
  <c r="A38" i="4"/>
  <c r="BA38" i="4" s="1"/>
  <c r="W37" i="4"/>
  <c r="AP37" i="4"/>
  <c r="H36" i="4"/>
  <c r="I36" i="4"/>
  <c r="M36" i="4" s="1"/>
  <c r="D2477" i="4"/>
  <c r="D1481" i="4"/>
  <c r="D286" i="4"/>
  <c r="D1879" i="4"/>
  <c r="D3074" i="4"/>
  <c r="D1680" i="4"/>
  <c r="D2875" i="4"/>
  <c r="D1282" i="4"/>
  <c r="D684" i="4"/>
  <c r="D485" i="4"/>
  <c r="D883" i="4"/>
  <c r="D2278" i="4"/>
  <c r="D2676" i="4"/>
  <c r="A2930" i="4"/>
  <c r="A1933" i="4"/>
  <c r="A728" i="4"/>
  <c r="F38" i="4" l="1"/>
  <c r="W38" i="4"/>
  <c r="A39" i="4"/>
  <c r="BA39" i="4" s="1"/>
  <c r="AP38" i="4"/>
  <c r="H37" i="4"/>
  <c r="I37" i="4"/>
  <c r="M37" i="4" s="1"/>
  <c r="L36" i="4"/>
  <c r="O36" i="4"/>
  <c r="D2478" i="4"/>
  <c r="D1083" i="4"/>
  <c r="D685" i="4"/>
  <c r="D1482" i="4"/>
  <c r="D486" i="4"/>
  <c r="D2876" i="4"/>
  <c r="D2079" i="4"/>
  <c r="D2677" i="4"/>
  <c r="D884" i="4"/>
  <c r="D1880" i="4"/>
  <c r="D1681" i="4"/>
  <c r="D3075" i="4"/>
  <c r="A2931" i="4"/>
  <c r="A1934" i="4"/>
  <c r="A729" i="4"/>
  <c r="L37" i="4" l="1"/>
  <c r="O37" i="4"/>
  <c r="F39" i="4"/>
  <c r="W39" i="4"/>
  <c r="A40" i="4"/>
  <c r="BA40" i="4" s="1"/>
  <c r="AP39" i="4"/>
  <c r="I38" i="4"/>
  <c r="M38" i="4" s="1"/>
  <c r="H38" i="4"/>
  <c r="D2279" i="4"/>
  <c r="D1682" i="4"/>
  <c r="D1881" i="4"/>
  <c r="D2080" i="4"/>
  <c r="D1084" i="4"/>
  <c r="D2877" i="4"/>
  <c r="D1283" i="4"/>
  <c r="D3076" i="4"/>
  <c r="D686" i="4"/>
  <c r="D2678" i="4"/>
  <c r="D287" i="4"/>
  <c r="D885" i="4"/>
  <c r="A2932" i="4"/>
  <c r="A1935" i="4"/>
  <c r="A730" i="4"/>
  <c r="L38" i="4" l="1"/>
  <c r="O38" i="4"/>
  <c r="F40" i="4"/>
  <c r="W40" i="4"/>
  <c r="AP40" i="4"/>
  <c r="A41" i="4"/>
  <c r="BA41" i="4" s="1"/>
  <c r="I39" i="4"/>
  <c r="M39" i="4" s="1"/>
  <c r="H39" i="4"/>
  <c r="D1085" i="4"/>
  <c r="D886" i="4"/>
  <c r="D1882" i="4"/>
  <c r="D2081" i="4"/>
  <c r="D1483" i="4"/>
  <c r="D2280" i="4"/>
  <c r="D2479" i="4"/>
  <c r="D487" i="4"/>
  <c r="D2878" i="4"/>
  <c r="D3077" i="4"/>
  <c r="D1284" i="4"/>
  <c r="A2933" i="4"/>
  <c r="A1936" i="4"/>
  <c r="A731" i="4"/>
  <c r="O39" i="4" l="1"/>
  <c r="L39" i="4"/>
  <c r="F41" i="4"/>
  <c r="W41" i="4"/>
  <c r="A42" i="4"/>
  <c r="BA42" i="4" s="1"/>
  <c r="AP41" i="4"/>
  <c r="H40" i="4"/>
  <c r="I40" i="4"/>
  <c r="M40" i="4" s="1"/>
  <c r="D1683" i="4"/>
  <c r="D288" i="4"/>
  <c r="D687" i="4"/>
  <c r="D2480" i="4"/>
  <c r="D2082" i="4"/>
  <c r="D3078" i="4"/>
  <c r="D2281" i="4"/>
  <c r="D1086" i="4"/>
  <c r="D1484" i="4"/>
  <c r="D2679" i="4"/>
  <c r="D1285" i="4"/>
  <c r="A2934" i="4"/>
  <c r="A732" i="4"/>
  <c r="F42" i="4" l="1"/>
  <c r="W42" i="4"/>
  <c r="A43" i="4"/>
  <c r="BA43" i="4" s="1"/>
  <c r="AP42" i="4"/>
  <c r="H41" i="4"/>
  <c r="I41" i="4"/>
  <c r="M41" i="4" s="1"/>
  <c r="L40" i="4"/>
  <c r="O40" i="4"/>
  <c r="D1485" i="4"/>
  <c r="D2879" i="4"/>
  <c r="D2680" i="4"/>
  <c r="D1684" i="4"/>
  <c r="D1286" i="4"/>
  <c r="D488" i="4"/>
  <c r="D2282" i="4"/>
  <c r="D887" i="4"/>
  <c r="D1883" i="4"/>
  <c r="D2481" i="4"/>
  <c r="A2935" i="4"/>
  <c r="A733" i="4"/>
  <c r="O41" i="4" l="1"/>
  <c r="L41" i="4"/>
  <c r="F43" i="4"/>
  <c r="W43" i="4"/>
  <c r="A44" i="4"/>
  <c r="BA44" i="4" s="1"/>
  <c r="AP43" i="4"/>
  <c r="I42" i="4"/>
  <c r="M42" i="4" s="1"/>
  <c r="H42" i="4"/>
  <c r="D2681" i="4"/>
  <c r="D3079" i="4"/>
  <c r="D1087" i="4"/>
  <c r="D688" i="4"/>
  <c r="D289" i="4"/>
  <c r="D1884" i="4"/>
  <c r="D1685" i="4"/>
  <c r="D2083" i="4"/>
  <c r="D2482" i="4"/>
  <c r="D1486" i="4"/>
  <c r="D2880" i="4"/>
  <c r="A2936" i="4"/>
  <c r="A734" i="4"/>
  <c r="F44" i="4" l="1"/>
  <c r="AP44" i="4"/>
  <c r="W44" i="4"/>
  <c r="A45" i="4"/>
  <c r="BA45" i="4" s="1"/>
  <c r="L42" i="4"/>
  <c r="O42" i="4"/>
  <c r="I43" i="4"/>
  <c r="M43" i="4" s="1"/>
  <c r="H43" i="4"/>
  <c r="D2283" i="4"/>
  <c r="D1885" i="4"/>
  <c r="D2881" i="4"/>
  <c r="D2682" i="4"/>
  <c r="D489" i="4"/>
  <c r="D1287" i="4"/>
  <c r="D3080" i="4"/>
  <c r="D1686" i="4"/>
  <c r="D2084" i="4"/>
  <c r="D888" i="4"/>
  <c r="D290" i="4"/>
  <c r="A735" i="4"/>
  <c r="O43" i="4" l="1"/>
  <c r="L43" i="4"/>
  <c r="F45" i="4"/>
  <c r="AP45" i="4"/>
  <c r="A46" i="4"/>
  <c r="BA46" i="4" s="1"/>
  <c r="W45" i="4"/>
  <c r="H44" i="4"/>
  <c r="I44" i="4"/>
  <c r="M44" i="4" s="1"/>
  <c r="D1487" i="4"/>
  <c r="D2085" i="4"/>
  <c r="D1088" i="4"/>
  <c r="D1886" i="4"/>
  <c r="D3081" i="4"/>
  <c r="D2284" i="4"/>
  <c r="D2483" i="4"/>
  <c r="D490" i="4"/>
  <c r="D689" i="4"/>
  <c r="D2882" i="4"/>
  <c r="A736" i="4"/>
  <c r="L44" i="4" l="1"/>
  <c r="O44" i="4"/>
  <c r="F46" i="4"/>
  <c r="A47" i="4"/>
  <c r="BA47" i="4" s="1"/>
  <c r="AP46" i="4"/>
  <c r="W46" i="4"/>
  <c r="H45" i="4"/>
  <c r="I45" i="4"/>
  <c r="M45" i="4" s="1"/>
  <c r="D2484" i="4"/>
  <c r="D1288" i="4"/>
  <c r="D1687" i="4"/>
  <c r="D291" i="4"/>
  <c r="D2086" i="4"/>
  <c r="D889" i="4"/>
  <c r="D3082" i="4"/>
  <c r="D690" i="4"/>
  <c r="D2683" i="4"/>
  <c r="D2285" i="4"/>
  <c r="F47" i="4" l="1"/>
  <c r="W47" i="4"/>
  <c r="A48" i="4"/>
  <c r="BA48" i="4" s="1"/>
  <c r="AP47" i="4"/>
  <c r="I46" i="4"/>
  <c r="M46" i="4" s="1"/>
  <c r="H46" i="4"/>
  <c r="O45" i="4"/>
  <c r="L45" i="4"/>
  <c r="D890" i="4"/>
  <c r="D1089" i="4"/>
  <c r="D2286" i="4"/>
  <c r="D491" i="4"/>
  <c r="D1887" i="4"/>
  <c r="D2883" i="4"/>
  <c r="D292" i="4"/>
  <c r="D1488" i="4"/>
  <c r="D2485" i="4"/>
  <c r="D2684" i="4"/>
  <c r="L46" i="4" l="1"/>
  <c r="O46" i="4"/>
  <c r="I47" i="4"/>
  <c r="M47" i="4" s="1"/>
  <c r="H47" i="4"/>
  <c r="F48" i="4"/>
  <c r="AP48" i="4"/>
  <c r="W48" i="4"/>
  <c r="A49" i="4"/>
  <c r="BA49" i="4" s="1"/>
  <c r="D2884" i="4"/>
  <c r="D2685" i="4"/>
  <c r="D492" i="4"/>
  <c r="D2087" i="4"/>
  <c r="D1289" i="4"/>
  <c r="D1688" i="4"/>
  <c r="D3083" i="4"/>
  <c r="D691" i="4"/>
  <c r="D1090" i="4"/>
  <c r="D2486" i="4"/>
  <c r="F49" i="4" l="1"/>
  <c r="A50" i="4"/>
  <c r="BA50" i="4" s="1"/>
  <c r="W49" i="4"/>
  <c r="AP49" i="4"/>
  <c r="H48" i="4"/>
  <c r="I48" i="4"/>
  <c r="M48" i="4" s="1"/>
  <c r="O47" i="4"/>
  <c r="L47" i="4"/>
  <c r="D891" i="4"/>
  <c r="D1489" i="4"/>
  <c r="D2287" i="4"/>
  <c r="D2885" i="4"/>
  <c r="D1888" i="4"/>
  <c r="D692" i="4"/>
  <c r="D1290" i="4"/>
  <c r="D2686" i="4"/>
  <c r="D293" i="4"/>
  <c r="D3084" i="4"/>
  <c r="L48" i="4" l="1"/>
  <c r="O48" i="4"/>
  <c r="F50" i="4"/>
  <c r="A51" i="4"/>
  <c r="BA51" i="4" s="1"/>
  <c r="AP50" i="4"/>
  <c r="W50" i="4"/>
  <c r="H49" i="4"/>
  <c r="I49" i="4"/>
  <c r="M49" i="4" s="1"/>
  <c r="D892" i="4"/>
  <c r="D1490" i="4"/>
  <c r="D1091" i="4"/>
  <c r="D3085" i="4"/>
  <c r="D2487" i="4"/>
  <c r="D1689" i="4"/>
  <c r="D493" i="4"/>
  <c r="D2886" i="4"/>
  <c r="D2088" i="4"/>
  <c r="D294" i="4"/>
  <c r="F51" i="4" l="1"/>
  <c r="W51" i="4"/>
  <c r="A52" i="4"/>
  <c r="BA52" i="4" s="1"/>
  <c r="AP51" i="4"/>
  <c r="I50" i="4"/>
  <c r="M50" i="4" s="1"/>
  <c r="H50" i="4"/>
  <c r="L49" i="4"/>
  <c r="O49" i="4"/>
  <c r="D295" i="4"/>
  <c r="D494" i="4"/>
  <c r="D693" i="4"/>
  <c r="D3086" i="4"/>
  <c r="D1092" i="4"/>
  <c r="D2288" i="4"/>
  <c r="D1690" i="4"/>
  <c r="D1889" i="4"/>
  <c r="D2687" i="4"/>
  <c r="D1291" i="4"/>
  <c r="F52" i="4" l="1"/>
  <c r="W52" i="4"/>
  <c r="AP52" i="4"/>
  <c r="A53" i="4"/>
  <c r="BA53" i="4" s="1"/>
  <c r="L50" i="4"/>
  <c r="O50" i="4"/>
  <c r="I51" i="4"/>
  <c r="M51" i="4" s="1"/>
  <c r="H51" i="4"/>
  <c r="D1890" i="4"/>
  <c r="D495" i="4"/>
  <c r="D1491" i="4"/>
  <c r="D694" i="4"/>
  <c r="D2089" i="4"/>
  <c r="D893" i="4"/>
  <c r="D2887" i="4"/>
  <c r="D2488" i="4"/>
  <c r="D1292" i="4"/>
  <c r="D296" i="4"/>
  <c r="L51" i="4" l="1"/>
  <c r="O51" i="4"/>
  <c r="F53" i="4"/>
  <c r="AP53" i="4"/>
  <c r="A54" i="4"/>
  <c r="BA54" i="4" s="1"/>
  <c r="W53" i="4"/>
  <c r="H52" i="4"/>
  <c r="I52" i="4"/>
  <c r="M52" i="4" s="1"/>
  <c r="D1492" i="4"/>
  <c r="D1691" i="4"/>
  <c r="D695" i="4"/>
  <c r="D496" i="4"/>
  <c r="D1093" i="4"/>
  <c r="D2289" i="4"/>
  <c r="D2688" i="4"/>
  <c r="D894" i="4"/>
  <c r="D3087" i="4"/>
  <c r="D2090" i="4"/>
  <c r="L52" i="4" l="1"/>
  <c r="O52" i="4"/>
  <c r="H53" i="4"/>
  <c r="I53" i="4"/>
  <c r="M53" i="4" s="1"/>
  <c r="F54" i="4"/>
  <c r="A55" i="4"/>
  <c r="BA55" i="4" s="1"/>
  <c r="AP54" i="4"/>
  <c r="W54" i="4"/>
  <c r="D2290" i="4"/>
  <c r="D1293" i="4"/>
  <c r="D696" i="4"/>
  <c r="D1094" i="4"/>
  <c r="D297" i="4"/>
  <c r="D1692" i="4"/>
  <c r="D1891" i="4"/>
  <c r="D2888" i="4"/>
  <c r="D2489" i="4"/>
  <c r="D895" i="4"/>
  <c r="F55" i="4" l="1"/>
  <c r="W55" i="4"/>
  <c r="A56" i="4"/>
  <c r="BA56" i="4" s="1"/>
  <c r="AP55" i="4"/>
  <c r="L53" i="4"/>
  <c r="O53" i="4"/>
  <c r="I54" i="4"/>
  <c r="M54" i="4" s="1"/>
  <c r="H54" i="4"/>
  <c r="D3088" i="4"/>
  <c r="D2091" i="4"/>
  <c r="D1493" i="4"/>
  <c r="D1892" i="4"/>
  <c r="D1294" i="4"/>
  <c r="D896" i="4"/>
  <c r="D2490" i="4"/>
  <c r="D1095" i="4"/>
  <c r="D2689" i="4"/>
  <c r="D497" i="4"/>
  <c r="L54" i="4" l="1"/>
  <c r="O54" i="4"/>
  <c r="F56" i="4"/>
  <c r="A57" i="4"/>
  <c r="BA57" i="4" s="1"/>
  <c r="AP56" i="4"/>
  <c r="W56" i="4"/>
  <c r="I55" i="4"/>
  <c r="M55" i="4" s="1"/>
  <c r="H55" i="4"/>
  <c r="D2889" i="4"/>
  <c r="D2690" i="4"/>
  <c r="D1693" i="4"/>
  <c r="D298" i="4"/>
  <c r="D1096" i="4"/>
  <c r="D1494" i="4"/>
  <c r="D697" i="4"/>
  <c r="D1295" i="4"/>
  <c r="D2092" i="4"/>
  <c r="D2291" i="4"/>
  <c r="F57" i="4" l="1"/>
  <c r="W57" i="4"/>
  <c r="AP57" i="4"/>
  <c r="A58" i="4"/>
  <c r="BA58" i="4" s="1"/>
  <c r="L55" i="4"/>
  <c r="O55" i="4"/>
  <c r="H56" i="4"/>
  <c r="I56" i="4"/>
  <c r="M56" i="4" s="1"/>
  <c r="D2292" i="4"/>
  <c r="D1893" i="4"/>
  <c r="D2491" i="4"/>
  <c r="D1495" i="4"/>
  <c r="D897" i="4"/>
  <c r="D1694" i="4"/>
  <c r="D3089" i="4"/>
  <c r="D1296" i="4"/>
  <c r="D299" i="4"/>
  <c r="D498" i="4"/>
  <c r="D2890" i="4"/>
  <c r="F58" i="4" l="1"/>
  <c r="W58" i="4"/>
  <c r="A59" i="4"/>
  <c r="BA59" i="4" s="1"/>
  <c r="AP58" i="4"/>
  <c r="L56" i="4"/>
  <c r="O56" i="4"/>
  <c r="H57" i="4"/>
  <c r="I57" i="4"/>
  <c r="M57" i="4" s="1"/>
  <c r="D698" i="4"/>
  <c r="D300" i="4"/>
  <c r="D1695" i="4"/>
  <c r="D2093" i="4"/>
  <c r="D2492" i="4"/>
  <c r="D3090" i="4"/>
  <c r="D1496" i="4"/>
  <c r="D1894" i="4"/>
  <c r="D2691" i="4"/>
  <c r="D499" i="4"/>
  <c r="D1097" i="4"/>
  <c r="F59" i="4" l="1"/>
  <c r="W59" i="4"/>
  <c r="A60" i="4"/>
  <c r="BA60" i="4" s="1"/>
  <c r="AP59" i="4"/>
  <c r="O57" i="4"/>
  <c r="L57" i="4"/>
  <c r="I58" i="4"/>
  <c r="M58" i="4" s="1"/>
  <c r="H58" i="4"/>
  <c r="D500" i="4"/>
  <c r="D1297" i="4"/>
  <c r="D699" i="4"/>
  <c r="D1696" i="4"/>
  <c r="D2293" i="4"/>
  <c r="D301" i="4"/>
  <c r="D898" i="4"/>
  <c r="D2891" i="4"/>
  <c r="D2692" i="4"/>
  <c r="D2094" i="4"/>
  <c r="D1895" i="4"/>
  <c r="O58" i="4" l="1"/>
  <c r="L58" i="4"/>
  <c r="F60" i="4"/>
  <c r="W60" i="4"/>
  <c r="A61" i="4"/>
  <c r="BA61" i="4" s="1"/>
  <c r="AP60" i="4"/>
  <c r="I59" i="4"/>
  <c r="M59" i="4" s="1"/>
  <c r="H59" i="4"/>
  <c r="D3091" i="4"/>
  <c r="D700" i="4"/>
  <c r="D2095" i="4"/>
  <c r="D2892" i="4"/>
  <c r="D501" i="4"/>
  <c r="D2493" i="4"/>
  <c r="D1896" i="4"/>
  <c r="D2294" i="4"/>
  <c r="D302" i="4"/>
  <c r="D1098" i="4"/>
  <c r="D899" i="4"/>
  <c r="D1497" i="4"/>
  <c r="F61" i="4" l="1"/>
  <c r="A62" i="4"/>
  <c r="BA62" i="4" s="1"/>
  <c r="W61" i="4"/>
  <c r="AP61" i="4"/>
  <c r="L59" i="4"/>
  <c r="O59" i="4"/>
  <c r="H60" i="4"/>
  <c r="I60" i="4"/>
  <c r="M60" i="4" s="1"/>
  <c r="D2096" i="4"/>
  <c r="D2494" i="4"/>
  <c r="D900" i="4"/>
  <c r="D1099" i="4"/>
  <c r="D502" i="4"/>
  <c r="D3092" i="4"/>
  <c r="D701" i="4"/>
  <c r="D2295" i="4"/>
  <c r="D1697" i="4"/>
  <c r="D1298" i="4"/>
  <c r="D2693" i="4"/>
  <c r="L60" i="4" l="1"/>
  <c r="O60" i="4"/>
  <c r="F62" i="4"/>
  <c r="W62" i="4"/>
  <c r="AP62" i="4"/>
  <c r="A63" i="4"/>
  <c r="BA63" i="4" s="1"/>
  <c r="H61" i="4"/>
  <c r="I61" i="4"/>
  <c r="M61" i="4" s="1"/>
  <c r="D2893" i="4"/>
  <c r="D1897" i="4"/>
  <c r="D1498" i="4"/>
  <c r="D901" i="4"/>
  <c r="D702" i="4"/>
  <c r="D1299" i="4"/>
  <c r="D303" i="4"/>
  <c r="D1100" i="4"/>
  <c r="D2694" i="4"/>
  <c r="D2495" i="4"/>
  <c r="D2296" i="4"/>
  <c r="L61" i="4" l="1"/>
  <c r="O61" i="4"/>
  <c r="F63" i="4"/>
  <c r="W63" i="4"/>
  <c r="A64" i="4"/>
  <c r="BA64" i="4" s="1"/>
  <c r="AP63" i="4"/>
  <c r="I62" i="4"/>
  <c r="M62" i="4" s="1"/>
  <c r="H62" i="4"/>
  <c r="D1101" i="4"/>
  <c r="D2097" i="4"/>
  <c r="D3093" i="4"/>
  <c r="D2496" i="4"/>
  <c r="D2695" i="4"/>
  <c r="D2894" i="4"/>
  <c r="D304" i="4"/>
  <c r="D902" i="4"/>
  <c r="D1300" i="4"/>
  <c r="D503" i="4"/>
  <c r="D1499" i="4"/>
  <c r="D1698" i="4"/>
  <c r="L62" i="4" l="1"/>
  <c r="O62" i="4"/>
  <c r="I63" i="4"/>
  <c r="M63" i="4" s="1"/>
  <c r="H63" i="4"/>
  <c r="F64" i="4"/>
  <c r="W64" i="4"/>
  <c r="A65" i="4"/>
  <c r="BA65" i="4" s="1"/>
  <c r="AP64" i="4"/>
  <c r="D1699" i="4"/>
  <c r="D504" i="4"/>
  <c r="D3094" i="4"/>
  <c r="D1898" i="4"/>
  <c r="D1500" i="4"/>
  <c r="D2297" i="4"/>
  <c r="D2895" i="4"/>
  <c r="D703" i="4"/>
  <c r="D1301" i="4"/>
  <c r="D1102" i="4"/>
  <c r="D305" i="4"/>
  <c r="D2696" i="4"/>
  <c r="F65" i="4" l="1"/>
  <c r="AP65" i="4"/>
  <c r="W65" i="4"/>
  <c r="A66" i="4"/>
  <c r="BA66" i="4" s="1"/>
  <c r="H64" i="4"/>
  <c r="I64" i="4"/>
  <c r="M64" i="4" s="1"/>
  <c r="O63" i="4"/>
  <c r="L63" i="4"/>
  <c r="D2896" i="4"/>
  <c r="D1302" i="4"/>
  <c r="D2497" i="4"/>
  <c r="D1501" i="4"/>
  <c r="D2098" i="4"/>
  <c r="D1899" i="4"/>
  <c r="D505" i="4"/>
  <c r="D903" i="4"/>
  <c r="D3095" i="4"/>
  <c r="D1700" i="4"/>
  <c r="D704" i="4"/>
  <c r="D306" i="4"/>
  <c r="L64" i="4" l="1"/>
  <c r="O64" i="4"/>
  <c r="F66" i="4"/>
  <c r="W66" i="4"/>
  <c r="A67" i="4"/>
  <c r="BA67" i="4" s="1"/>
  <c r="AP66" i="4"/>
  <c r="H65" i="4"/>
  <c r="I65" i="4"/>
  <c r="M65" i="4" s="1"/>
  <c r="D1900" i="4"/>
  <c r="D705" i="4"/>
  <c r="D1701" i="4"/>
  <c r="D2697" i="4"/>
  <c r="D904" i="4"/>
  <c r="D2298" i="4"/>
  <c r="D3096" i="4"/>
  <c r="D506" i="4"/>
  <c r="D1103" i="4"/>
  <c r="D2099" i="4"/>
  <c r="D1502" i="4"/>
  <c r="F67" i="4" l="1"/>
  <c r="W67" i="4"/>
  <c r="AP67" i="4"/>
  <c r="A68" i="4"/>
  <c r="BA68" i="4" s="1"/>
  <c r="I66" i="4"/>
  <c r="M66" i="4" s="1"/>
  <c r="H66" i="4"/>
  <c r="L65" i="4"/>
  <c r="O65" i="4"/>
  <c r="D1303" i="4"/>
  <c r="D1104" i="4"/>
  <c r="D2897" i="4"/>
  <c r="D2100" i="4"/>
  <c r="D1702" i="4"/>
  <c r="D706" i="4"/>
  <c r="D1901" i="4"/>
  <c r="D905" i="4"/>
  <c r="D307" i="4"/>
  <c r="D2299" i="4"/>
  <c r="D2498" i="4"/>
  <c r="L66" i="4" l="1"/>
  <c r="O66" i="4"/>
  <c r="F68" i="4"/>
  <c r="AP68" i="4"/>
  <c r="W68" i="4"/>
  <c r="A69" i="4"/>
  <c r="BA69" i="4" s="1"/>
  <c r="I67" i="4"/>
  <c r="M67" i="4" s="1"/>
  <c r="H67" i="4"/>
  <c r="D2698" i="4"/>
  <c r="D507" i="4"/>
  <c r="D308" i="4"/>
  <c r="D1304" i="4"/>
  <c r="D1503" i="4"/>
  <c r="D2499" i="4"/>
  <c r="D2101" i="4"/>
  <c r="D906" i="4"/>
  <c r="D1902" i="4"/>
  <c r="D2300" i="4"/>
  <c r="D3097" i="4"/>
  <c r="D1105" i="4"/>
  <c r="F69" i="4" l="1"/>
  <c r="W69" i="4"/>
  <c r="A70" i="4"/>
  <c r="BA70" i="4" s="1"/>
  <c r="AP69" i="4"/>
  <c r="H68" i="4"/>
  <c r="I68" i="4"/>
  <c r="M68" i="4" s="1"/>
  <c r="L67" i="4"/>
  <c r="O67" i="4"/>
  <c r="D2102" i="4"/>
  <c r="D2301" i="4"/>
  <c r="D1504" i="4"/>
  <c r="D309" i="4"/>
  <c r="D2500" i="4"/>
  <c r="D707" i="4"/>
  <c r="D1305" i="4"/>
  <c r="D1106" i="4"/>
  <c r="D508" i="4"/>
  <c r="D2699" i="4"/>
  <c r="D1703" i="4"/>
  <c r="D2898" i="4"/>
  <c r="O68" i="4" l="1"/>
  <c r="L68" i="4"/>
  <c r="F70" i="4"/>
  <c r="W70" i="4"/>
  <c r="AP70" i="4"/>
  <c r="A71" i="4"/>
  <c r="BA71" i="4" s="1"/>
  <c r="H69" i="4"/>
  <c r="I69" i="4"/>
  <c r="M69" i="4" s="1"/>
  <c r="D1306" i="4"/>
  <c r="D2899" i="4"/>
  <c r="D708" i="4"/>
  <c r="D3098" i="4"/>
  <c r="D1903" i="4"/>
  <c r="D1505" i="4"/>
  <c r="D310" i="4"/>
  <c r="D1704" i="4"/>
  <c r="D2501" i="4"/>
  <c r="D2302" i="4"/>
  <c r="D907" i="4"/>
  <c r="D2700" i="4"/>
  <c r="D509" i="4"/>
  <c r="I70" i="4" l="1"/>
  <c r="M70" i="4" s="1"/>
  <c r="H70" i="4"/>
  <c r="O69" i="4"/>
  <c r="L69" i="4"/>
  <c r="F71" i="4"/>
  <c r="AP71" i="4"/>
  <c r="W71" i="4"/>
  <c r="A72" i="4"/>
  <c r="BA72" i="4" s="1"/>
  <c r="D2701" i="4"/>
  <c r="D709" i="4"/>
  <c r="D2502" i="4"/>
  <c r="D1904" i="4"/>
  <c r="D2900" i="4"/>
  <c r="D510" i="4"/>
  <c r="D2103" i="4"/>
  <c r="D908" i="4"/>
  <c r="D1107" i="4"/>
  <c r="D1705" i="4"/>
  <c r="D311" i="4"/>
  <c r="D3099" i="4"/>
  <c r="D1506" i="4"/>
  <c r="F72" i="4" l="1"/>
  <c r="A73" i="4"/>
  <c r="BA73" i="4" s="1"/>
  <c r="AP72" i="4"/>
  <c r="W72" i="4"/>
  <c r="L70" i="4"/>
  <c r="O70" i="4"/>
  <c r="I71" i="4"/>
  <c r="M71" i="4" s="1"/>
  <c r="H71" i="4"/>
  <c r="D511" i="4"/>
  <c r="D2901" i="4"/>
  <c r="D1706" i="4"/>
  <c r="D1905" i="4"/>
  <c r="D1307" i="4"/>
  <c r="D2104" i="4"/>
  <c r="D2702" i="4"/>
  <c r="D1108" i="4"/>
  <c r="D710" i="4"/>
  <c r="D3100" i="4"/>
  <c r="D312" i="4"/>
  <c r="D2303" i="4"/>
  <c r="D909" i="4"/>
  <c r="L71" i="4" l="1"/>
  <c r="O71" i="4"/>
  <c r="F73" i="4"/>
  <c r="AP73" i="4"/>
  <c r="W73" i="4"/>
  <c r="A74" i="4"/>
  <c r="BA74" i="4" s="1"/>
  <c r="H72" i="4"/>
  <c r="I72" i="4"/>
  <c r="M72" i="4" s="1"/>
  <c r="D910" i="4"/>
  <c r="D3101" i="4"/>
  <c r="D1507" i="4"/>
  <c r="D2105" i="4"/>
  <c r="D1906" i="4"/>
  <c r="D1109" i="4"/>
  <c r="D2503" i="4"/>
  <c r="D1308" i="4"/>
  <c r="D2304" i="4"/>
  <c r="D512" i="4"/>
  <c r="D2902" i="4"/>
  <c r="D313" i="4"/>
  <c r="D711" i="4"/>
  <c r="H73" i="4" l="1"/>
  <c r="I73" i="4"/>
  <c r="M73" i="4" s="1"/>
  <c r="L72" i="4"/>
  <c r="O72" i="4"/>
  <c r="F74" i="4"/>
  <c r="AP74" i="4"/>
  <c r="W74" i="4"/>
  <c r="A75" i="4"/>
  <c r="BA75" i="4" s="1"/>
  <c r="D2106" i="4"/>
  <c r="D1707" i="4"/>
  <c r="D1508" i="4"/>
  <c r="D513" i="4"/>
  <c r="D3102" i="4"/>
  <c r="D2504" i="4"/>
  <c r="D1309" i="4"/>
  <c r="D1110" i="4"/>
  <c r="D911" i="4"/>
  <c r="D712" i="4"/>
  <c r="D2703" i="4"/>
  <c r="D2305" i="4"/>
  <c r="F75" i="4" l="1"/>
  <c r="W75" i="4"/>
  <c r="A76" i="4"/>
  <c r="BA76" i="4" s="1"/>
  <c r="AP75" i="4"/>
  <c r="I74" i="4"/>
  <c r="M74" i="4" s="1"/>
  <c r="H74" i="4"/>
  <c r="L73" i="4"/>
  <c r="O73" i="4"/>
  <c r="D2505" i="4"/>
  <c r="D2306" i="4"/>
  <c r="D912" i="4"/>
  <c r="D1111" i="4"/>
  <c r="D1509" i="4"/>
  <c r="D713" i="4"/>
  <c r="D1907" i="4"/>
  <c r="D1310" i="4"/>
  <c r="D314" i="4"/>
  <c r="D2903" i="4"/>
  <c r="D2704" i="4"/>
  <c r="D1708" i="4"/>
  <c r="O74" i="4" l="1"/>
  <c r="L74" i="4"/>
  <c r="F76" i="4"/>
  <c r="AP76" i="4"/>
  <c r="A77" i="4"/>
  <c r="BA77" i="4" s="1"/>
  <c r="W76" i="4"/>
  <c r="I75" i="4"/>
  <c r="M75" i="4" s="1"/>
  <c r="H75" i="4"/>
  <c r="D3103" i="4"/>
  <c r="D1311" i="4"/>
  <c r="D315" i="4"/>
  <c r="D1908" i="4"/>
  <c r="D1510" i="4"/>
  <c r="D2107" i="4"/>
  <c r="D1112" i="4"/>
  <c r="D2506" i="4"/>
  <c r="D2705" i="4"/>
  <c r="D913" i="4"/>
  <c r="D1709" i="4"/>
  <c r="D2904" i="4"/>
  <c r="D514" i="4"/>
  <c r="L75" i="4" l="1"/>
  <c r="O75" i="4"/>
  <c r="H76" i="4"/>
  <c r="I76" i="4"/>
  <c r="M76" i="4" s="1"/>
  <c r="F77" i="4"/>
  <c r="W77" i="4"/>
  <c r="A78" i="4"/>
  <c r="BA78" i="4" s="1"/>
  <c r="AP77" i="4"/>
  <c r="D1113" i="4"/>
  <c r="D2905" i="4"/>
  <c r="D515" i="4"/>
  <c r="D3104" i="4"/>
  <c r="D1909" i="4"/>
  <c r="D1312" i="4"/>
  <c r="D2307" i="4"/>
  <c r="D2706" i="4"/>
  <c r="D1710" i="4"/>
  <c r="D2108" i="4"/>
  <c r="D714" i="4"/>
  <c r="D1511" i="4"/>
  <c r="I77" i="4" l="1"/>
  <c r="M77" i="4" s="1"/>
  <c r="H77" i="4"/>
  <c r="L76" i="4"/>
  <c r="O76" i="4"/>
  <c r="F78" i="4"/>
  <c r="AP78" i="4"/>
  <c r="A79" i="4"/>
  <c r="BA79" i="4" s="1"/>
  <c r="W78" i="4"/>
  <c r="D1711" i="4"/>
  <c r="D914" i="4"/>
  <c r="D2308" i="4"/>
  <c r="D3105" i="4"/>
  <c r="D1910" i="4"/>
  <c r="D715" i="4"/>
  <c r="D2906" i="4"/>
  <c r="D1512" i="4"/>
  <c r="D1313" i="4"/>
  <c r="D2507" i="4"/>
  <c r="D2109" i="4"/>
  <c r="D316" i="4"/>
  <c r="F79" i="4" l="1"/>
  <c r="W79" i="4"/>
  <c r="AP79" i="4"/>
  <c r="A80" i="4"/>
  <c r="BA80" i="4" s="1"/>
  <c r="L77" i="4"/>
  <c r="O77" i="4"/>
  <c r="I78" i="4"/>
  <c r="M78" i="4" s="1"/>
  <c r="H78" i="4"/>
  <c r="D516" i="4"/>
  <c r="D1513" i="4"/>
  <c r="D3106" i="4"/>
  <c r="D1712" i="4"/>
  <c r="D1114" i="4"/>
  <c r="D2309" i="4"/>
  <c r="D915" i="4"/>
  <c r="D2110" i="4"/>
  <c r="D1911" i="4"/>
  <c r="D2707" i="4"/>
  <c r="D2508" i="4"/>
  <c r="O78" i="4" l="1"/>
  <c r="L78" i="4"/>
  <c r="F80" i="4"/>
  <c r="W80" i="4"/>
  <c r="A81" i="4"/>
  <c r="BA81" i="4" s="1"/>
  <c r="AP80" i="4"/>
  <c r="I79" i="4"/>
  <c r="M79" i="4" s="1"/>
  <c r="H79" i="4"/>
  <c r="D2708" i="4"/>
  <c r="D1115" i="4"/>
  <c r="D2907" i="4"/>
  <c r="D2111" i="4"/>
  <c r="D2509" i="4"/>
  <c r="D1314" i="4"/>
  <c r="D317" i="4"/>
  <c r="D1912" i="4"/>
  <c r="D716" i="4"/>
  <c r="D2310" i="4"/>
  <c r="D1713" i="4"/>
  <c r="O79" i="4" l="1"/>
  <c r="L79" i="4"/>
  <c r="H80" i="4"/>
  <c r="I80" i="4"/>
  <c r="M80" i="4" s="1"/>
  <c r="F81" i="4"/>
  <c r="W81" i="4"/>
  <c r="A82" i="4"/>
  <c r="BA82" i="4" s="1"/>
  <c r="AP81" i="4"/>
  <c r="D1913" i="4"/>
  <c r="D517" i="4"/>
  <c r="D2709" i="4"/>
  <c r="D3107" i="4"/>
  <c r="D1514" i="4"/>
  <c r="D2311" i="4"/>
  <c r="D1315" i="4"/>
  <c r="D2908" i="4"/>
  <c r="D916" i="4"/>
  <c r="D2112" i="4"/>
  <c r="D318" i="4"/>
  <c r="D2510" i="4"/>
  <c r="F82" i="4" l="1"/>
  <c r="W82" i="4"/>
  <c r="A83" i="4"/>
  <c r="BA83" i="4" s="1"/>
  <c r="AP82" i="4"/>
  <c r="O80" i="4"/>
  <c r="L80" i="4"/>
  <c r="I81" i="4"/>
  <c r="M81" i="4" s="1"/>
  <c r="H81" i="4"/>
  <c r="D518" i="4"/>
  <c r="D1714" i="4"/>
  <c r="D1116" i="4"/>
  <c r="D2909" i="4"/>
  <c r="D717" i="4"/>
  <c r="D2710" i="4"/>
  <c r="D319" i="4"/>
  <c r="D2113" i="4"/>
  <c r="D2312" i="4"/>
  <c r="D3108" i="4"/>
  <c r="D1515" i="4"/>
  <c r="D2511" i="4"/>
  <c r="F83" i="4" l="1"/>
  <c r="W83" i="4"/>
  <c r="AP83" i="4"/>
  <c r="A84" i="4"/>
  <c r="BA84" i="4" s="1"/>
  <c r="L81" i="4"/>
  <c r="O81" i="4"/>
  <c r="I82" i="4"/>
  <c r="M82" i="4" s="1"/>
  <c r="H82" i="4"/>
  <c r="D519" i="4"/>
  <c r="D917" i="4"/>
  <c r="D718" i="4"/>
  <c r="D1715" i="4"/>
  <c r="D2910" i="4"/>
  <c r="D3109" i="4"/>
  <c r="D1914" i="4"/>
  <c r="D2711" i="4"/>
  <c r="D2512" i="4"/>
  <c r="D2313" i="4"/>
  <c r="D1316" i="4"/>
  <c r="F84" i="4" l="1"/>
  <c r="A85" i="4"/>
  <c r="BA85" i="4" s="1"/>
  <c r="W84" i="4"/>
  <c r="AP84" i="4"/>
  <c r="L82" i="4"/>
  <c r="O82" i="4"/>
  <c r="I83" i="4"/>
  <c r="M83" i="4" s="1"/>
  <c r="H83" i="4"/>
  <c r="D1117" i="4"/>
  <c r="D719" i="4"/>
  <c r="D2513" i="4"/>
  <c r="D2911" i="4"/>
  <c r="D1915" i="4"/>
  <c r="D918" i="4"/>
  <c r="D320" i="4"/>
  <c r="D1516" i="4"/>
  <c r="D2712" i="4"/>
  <c r="D2114" i="4"/>
  <c r="D3110" i="4"/>
  <c r="L83" i="4" l="1"/>
  <c r="O83" i="4"/>
  <c r="F85" i="4"/>
  <c r="W85" i="4"/>
  <c r="A86" i="4"/>
  <c r="BA86" i="4" s="1"/>
  <c r="AP85" i="4"/>
  <c r="H84" i="4"/>
  <c r="I84" i="4"/>
  <c r="M84" i="4" s="1"/>
  <c r="D1716" i="4"/>
  <c r="D1118" i="4"/>
  <c r="D321" i="4"/>
  <c r="D2912" i="4"/>
  <c r="D2713" i="4"/>
  <c r="D2115" i="4"/>
  <c r="D3111" i="4"/>
  <c r="D1317" i="4"/>
  <c r="D2314" i="4"/>
  <c r="D520" i="4"/>
  <c r="D919" i="4"/>
  <c r="L84" i="4" l="1"/>
  <c r="O84" i="4"/>
  <c r="F86" i="4"/>
  <c r="W86" i="4"/>
  <c r="A87" i="4"/>
  <c r="BA87" i="4" s="1"/>
  <c r="AP86" i="4"/>
  <c r="I85" i="4"/>
  <c r="M85" i="4" s="1"/>
  <c r="H85" i="4"/>
  <c r="D1318" i="4"/>
  <c r="D1916" i="4"/>
  <c r="D1119" i="4"/>
  <c r="D720" i="4"/>
  <c r="D2514" i="4"/>
  <c r="D1517" i="4"/>
  <c r="D2315" i="4"/>
  <c r="D322" i="4"/>
  <c r="D2913" i="4"/>
  <c r="D3112" i="4"/>
  <c r="D521" i="4"/>
  <c r="F87" i="4" l="1"/>
  <c r="A88" i="4"/>
  <c r="BA88" i="4" s="1"/>
  <c r="W87" i="4"/>
  <c r="AP87" i="4"/>
  <c r="I86" i="4"/>
  <c r="M86" i="4" s="1"/>
  <c r="H86" i="4"/>
  <c r="L85" i="4"/>
  <c r="O85" i="4"/>
  <c r="D1518" i="4"/>
  <c r="D3113" i="4"/>
  <c r="D2515" i="4"/>
  <c r="D1717" i="4"/>
  <c r="D2116" i="4"/>
  <c r="D2714" i="4"/>
  <c r="D721" i="4"/>
  <c r="D522" i="4"/>
  <c r="D920" i="4"/>
  <c r="D1319" i="4"/>
  <c r="I87" i="4" l="1"/>
  <c r="M87" i="4" s="1"/>
  <c r="H87" i="4"/>
  <c r="L86" i="4"/>
  <c r="O86" i="4"/>
  <c r="F88" i="4"/>
  <c r="AP88" i="4"/>
  <c r="A89" i="4"/>
  <c r="BA89" i="4" s="1"/>
  <c r="W88" i="4"/>
  <c r="D921" i="4"/>
  <c r="D2316" i="4"/>
  <c r="D1718" i="4"/>
  <c r="D722" i="4"/>
  <c r="D2914" i="4"/>
  <c r="D1917" i="4"/>
  <c r="D2715" i="4"/>
  <c r="D1519" i="4"/>
  <c r="D1120" i="4"/>
  <c r="D323" i="4"/>
  <c r="F89" i="4" l="1"/>
  <c r="AP89" i="4"/>
  <c r="W89" i="4"/>
  <c r="A90" i="4"/>
  <c r="BA90" i="4" s="1"/>
  <c r="L87" i="4"/>
  <c r="O87" i="4"/>
  <c r="H88" i="4"/>
  <c r="I88" i="4"/>
  <c r="M88" i="4" s="1"/>
  <c r="D2117" i="4"/>
  <c r="D3114" i="4"/>
  <c r="D1320" i="4"/>
  <c r="D1719" i="4"/>
  <c r="D1121" i="4"/>
  <c r="D523" i="4"/>
  <c r="D922" i="4"/>
  <c r="D2915" i="4"/>
  <c r="D324" i="4"/>
  <c r="D1918" i="4"/>
  <c r="D2516" i="4"/>
  <c r="O88" i="4" l="1"/>
  <c r="L88" i="4"/>
  <c r="F90" i="4"/>
  <c r="W90" i="4"/>
  <c r="A91" i="4"/>
  <c r="BA91" i="4" s="1"/>
  <c r="AP90" i="4"/>
  <c r="I89" i="4"/>
  <c r="M89" i="4" s="1"/>
  <c r="H89" i="4"/>
  <c r="D2716" i="4"/>
  <c r="D1321" i="4"/>
  <c r="D2317" i="4"/>
  <c r="D2118" i="4"/>
  <c r="D524" i="4"/>
  <c r="D1919" i="4"/>
  <c r="D1520" i="4"/>
  <c r="D723" i="4"/>
  <c r="D3115" i="4"/>
  <c r="D1122" i="4"/>
  <c r="F91" i="4" l="1"/>
  <c r="A92" i="4"/>
  <c r="BA92" i="4" s="1"/>
  <c r="AP91" i="4"/>
  <c r="W91" i="4"/>
  <c r="I90" i="4"/>
  <c r="M90" i="4" s="1"/>
  <c r="H90" i="4"/>
  <c r="L89" i="4"/>
  <c r="O89" i="4"/>
  <c r="D923" i="4"/>
  <c r="D2119" i="4"/>
  <c r="D2318" i="4"/>
  <c r="D1322" i="4"/>
  <c r="D1720" i="4"/>
  <c r="D2517" i="4"/>
  <c r="D325" i="4"/>
  <c r="D724" i="4"/>
  <c r="D1521" i="4"/>
  <c r="D2916" i="4"/>
  <c r="L90" i="4" l="1"/>
  <c r="O90" i="4"/>
  <c r="F92" i="4"/>
  <c r="AP92" i="4"/>
  <c r="W92" i="4"/>
  <c r="A93" i="4"/>
  <c r="BA93" i="4" s="1"/>
  <c r="I91" i="4"/>
  <c r="M91" i="4" s="1"/>
  <c r="H91" i="4"/>
  <c r="D3116" i="4"/>
  <c r="D1721" i="4"/>
  <c r="D924" i="4"/>
  <c r="D525" i="4"/>
  <c r="D2717" i="4"/>
  <c r="D2319" i="4"/>
  <c r="D1920" i="4"/>
  <c r="D1522" i="4"/>
  <c r="D2518" i="4"/>
  <c r="D1123" i="4"/>
  <c r="F93" i="4" l="1"/>
  <c r="W93" i="4"/>
  <c r="A94" i="4"/>
  <c r="BA94" i="4" s="1"/>
  <c r="AP93" i="4"/>
  <c r="L91" i="4"/>
  <c r="O91" i="4"/>
  <c r="H92" i="4"/>
  <c r="I92" i="4"/>
  <c r="M92" i="4" s="1"/>
  <c r="D1323" i="4"/>
  <c r="D1722" i="4"/>
  <c r="D2917" i="4"/>
  <c r="D1124" i="4"/>
  <c r="D1921" i="4"/>
  <c r="D2718" i="4"/>
  <c r="D2120" i="4"/>
  <c r="D326" i="4"/>
  <c r="D725" i="4"/>
  <c r="D2519" i="4"/>
  <c r="L92" i="4" l="1"/>
  <c r="O92" i="4"/>
  <c r="F94" i="4"/>
  <c r="AP94" i="4"/>
  <c r="W94" i="4"/>
  <c r="A95" i="4"/>
  <c r="BA95" i="4" s="1"/>
  <c r="I93" i="4"/>
  <c r="M93" i="4" s="1"/>
  <c r="H93" i="4"/>
  <c r="D526" i="4"/>
  <c r="D2918" i="4"/>
  <c r="D1324" i="4"/>
  <c r="D3117" i="4"/>
  <c r="D2719" i="4"/>
  <c r="D2121" i="4"/>
  <c r="D1922" i="4"/>
  <c r="D1523" i="4"/>
  <c r="D925" i="4"/>
  <c r="D2320" i="4"/>
  <c r="D327" i="4"/>
  <c r="F95" i="4" l="1"/>
  <c r="A96" i="4"/>
  <c r="BA96" i="4" s="1"/>
  <c r="AP95" i="4"/>
  <c r="W95" i="4"/>
  <c r="I94" i="4"/>
  <c r="M94" i="4" s="1"/>
  <c r="H94" i="4"/>
  <c r="O93" i="4"/>
  <c r="L93" i="4"/>
  <c r="D2520" i="4"/>
  <c r="D2919" i="4"/>
  <c r="D3118" i="4"/>
  <c r="D328" i="4"/>
  <c r="D2122" i="4"/>
  <c r="D1125" i="4"/>
  <c r="D726" i="4"/>
  <c r="D527" i="4"/>
  <c r="D1723" i="4"/>
  <c r="D2321" i="4"/>
  <c r="D1524" i="4"/>
  <c r="E123" i="4"/>
  <c r="L94" i="4" l="1"/>
  <c r="O94" i="4"/>
  <c r="F96" i="4"/>
  <c r="A97" i="4"/>
  <c r="BA97" i="4" s="1"/>
  <c r="W96" i="4"/>
  <c r="AP96" i="4"/>
  <c r="I95" i="4"/>
  <c r="M95" i="4" s="1"/>
  <c r="H95" i="4"/>
  <c r="E124" i="4"/>
  <c r="AW123" i="4" s="1"/>
  <c r="E128" i="4"/>
  <c r="G128" i="4" s="1"/>
  <c r="E122" i="4"/>
  <c r="AU122" i="4" s="1"/>
  <c r="D727" i="4"/>
  <c r="D926" i="4"/>
  <c r="G123" i="4"/>
  <c r="AO123" i="4"/>
  <c r="AU123" i="4"/>
  <c r="D329" i="4"/>
  <c r="E326" i="4" s="1"/>
  <c r="G326" i="4" s="1"/>
  <c r="E129" i="4"/>
  <c r="E66" i="4"/>
  <c r="E64" i="4"/>
  <c r="E30" i="4"/>
  <c r="E57" i="4"/>
  <c r="E46" i="4"/>
  <c r="D140" i="4"/>
  <c r="E32" i="4"/>
  <c r="E23" i="4"/>
  <c r="E53" i="4"/>
  <c r="E136" i="4"/>
  <c r="E133" i="4"/>
  <c r="E40" i="4"/>
  <c r="E20" i="4"/>
  <c r="E59" i="4"/>
  <c r="E62" i="4"/>
  <c r="E39" i="4"/>
  <c r="E48" i="4"/>
  <c r="E35" i="4"/>
  <c r="E51" i="4"/>
  <c r="E54" i="4"/>
  <c r="E50" i="4"/>
  <c r="E68" i="4"/>
  <c r="E56" i="4"/>
  <c r="E63" i="4"/>
  <c r="E131" i="4"/>
  <c r="E38" i="4"/>
  <c r="E42" i="4"/>
  <c r="E27" i="4"/>
  <c r="E49" i="4"/>
  <c r="E22" i="4"/>
  <c r="E19" i="4"/>
  <c r="E28" i="4"/>
  <c r="E55" i="4"/>
  <c r="E130" i="4"/>
  <c r="E134" i="4"/>
  <c r="E73" i="4"/>
  <c r="E26" i="4"/>
  <c r="E71" i="4"/>
  <c r="E21" i="4"/>
  <c r="E43" i="4"/>
  <c r="E69" i="4"/>
  <c r="E60" i="4"/>
  <c r="E58" i="4"/>
  <c r="E47" i="4"/>
  <c r="E36" i="4"/>
  <c r="E31" i="4"/>
  <c r="E74" i="4"/>
  <c r="E67" i="4"/>
  <c r="E61" i="4"/>
  <c r="E33" i="4"/>
  <c r="E70" i="4"/>
  <c r="E72" i="4"/>
  <c r="E45" i="4"/>
  <c r="E65" i="4"/>
  <c r="E29" i="4"/>
  <c r="E34" i="4"/>
  <c r="E52" i="4"/>
  <c r="E41" i="4"/>
  <c r="E24" i="4"/>
  <c r="E37" i="4"/>
  <c r="E132" i="4"/>
  <c r="E135" i="4"/>
  <c r="E25" i="4"/>
  <c r="E44" i="4"/>
  <c r="E76" i="4"/>
  <c r="E75" i="4"/>
  <c r="E77" i="4"/>
  <c r="E78" i="4"/>
  <c r="E79" i="4"/>
  <c r="E82" i="4"/>
  <c r="E81" i="4"/>
  <c r="E80" i="4"/>
  <c r="E83" i="4"/>
  <c r="E85" i="4"/>
  <c r="E84" i="4"/>
  <c r="E86" i="4"/>
  <c r="E87" i="4"/>
  <c r="E88" i="4"/>
  <c r="E91" i="4"/>
  <c r="E90" i="4"/>
  <c r="E89" i="4"/>
  <c r="E92" i="4"/>
  <c r="E93" i="4"/>
  <c r="E95" i="4"/>
  <c r="E94" i="4"/>
  <c r="E97" i="4"/>
  <c r="E96" i="4"/>
  <c r="E101" i="4"/>
  <c r="E99" i="4"/>
  <c r="E98" i="4"/>
  <c r="E102" i="4"/>
  <c r="E100" i="4"/>
  <c r="E103" i="4"/>
  <c r="E104" i="4"/>
  <c r="E110" i="4"/>
  <c r="E106" i="4"/>
  <c r="E107" i="4"/>
  <c r="E105" i="4"/>
  <c r="E108" i="4"/>
  <c r="E109" i="4"/>
  <c r="E111" i="4"/>
  <c r="E112" i="4"/>
  <c r="E114" i="4"/>
  <c r="E116" i="4"/>
  <c r="E113" i="4"/>
  <c r="E117" i="4"/>
  <c r="E115" i="4"/>
  <c r="E118" i="4"/>
  <c r="E119" i="4"/>
  <c r="E120" i="4"/>
  <c r="E127" i="4"/>
  <c r="D1724" i="4"/>
  <c r="D1325" i="4"/>
  <c r="E121" i="4"/>
  <c r="E126" i="4"/>
  <c r="D2521" i="4"/>
  <c r="D3119" i="4"/>
  <c r="D1923" i="4"/>
  <c r="D2322" i="4"/>
  <c r="E125" i="4"/>
  <c r="D528" i="4"/>
  <c r="D2720" i="4"/>
  <c r="O95" i="4" l="1"/>
  <c r="L95" i="4"/>
  <c r="F97" i="4"/>
  <c r="A98" i="4"/>
  <c r="BA98" i="4" s="1"/>
  <c r="AP97" i="4"/>
  <c r="W97" i="4"/>
  <c r="H96" i="4"/>
  <c r="I96" i="4"/>
  <c r="M96" i="4" s="1"/>
  <c r="G122" i="4"/>
  <c r="AU124" i="4"/>
  <c r="AO124" i="4"/>
  <c r="AW122" i="4"/>
  <c r="E322" i="4"/>
  <c r="G322" i="4" s="1"/>
  <c r="G124" i="4"/>
  <c r="AO122" i="4"/>
  <c r="AO128" i="4"/>
  <c r="AU128" i="4"/>
  <c r="AW127" i="4"/>
  <c r="E328" i="4"/>
  <c r="G328" i="4" s="1"/>
  <c r="AQ122" i="4"/>
  <c r="AS122" i="4" s="1"/>
  <c r="E325" i="4"/>
  <c r="G325" i="4" s="1"/>
  <c r="AQ125" i="4"/>
  <c r="AS125" i="4" s="1"/>
  <c r="AW124" i="4"/>
  <c r="G125" i="4"/>
  <c r="AU125" i="4"/>
  <c r="AO125" i="4"/>
  <c r="D2721" i="4"/>
  <c r="AQ120" i="4"/>
  <c r="AS120" i="4" s="1"/>
  <c r="AO120" i="4"/>
  <c r="AW119" i="4"/>
  <c r="AU120" i="4"/>
  <c r="G120" i="4"/>
  <c r="AU117" i="4"/>
  <c r="G117" i="4"/>
  <c r="AO117" i="4"/>
  <c r="AQ117" i="4"/>
  <c r="AS117" i="4" s="1"/>
  <c r="AW116" i="4"/>
  <c r="G112" i="4"/>
  <c r="AU112" i="4"/>
  <c r="AO112" i="4"/>
  <c r="AW111" i="4"/>
  <c r="AQ112" i="4"/>
  <c r="AS112" i="4" s="1"/>
  <c r="AO105" i="4"/>
  <c r="AQ105" i="4"/>
  <c r="AS105" i="4" s="1"/>
  <c r="AW104" i="4"/>
  <c r="AU105" i="4"/>
  <c r="G105" i="4"/>
  <c r="G104" i="4"/>
  <c r="AU104" i="4"/>
  <c r="AW103" i="4"/>
  <c r="AO104" i="4"/>
  <c r="AQ104" i="4"/>
  <c r="AS104" i="4" s="1"/>
  <c r="AO98" i="4"/>
  <c r="AQ98" i="4"/>
  <c r="AS98" i="4" s="1"/>
  <c r="G98" i="4"/>
  <c r="AW97" i="4"/>
  <c r="AU98" i="4"/>
  <c r="AQ97" i="4"/>
  <c r="AS97" i="4" s="1"/>
  <c r="AO97" i="4"/>
  <c r="G97" i="4"/>
  <c r="AW96" i="4"/>
  <c r="AU97" i="4"/>
  <c r="AO92" i="4"/>
  <c r="AW91" i="4"/>
  <c r="G92" i="4"/>
  <c r="AU92" i="4"/>
  <c r="AQ92" i="4"/>
  <c r="AS92" i="4" s="1"/>
  <c r="K92" i="4"/>
  <c r="AU88" i="4"/>
  <c r="AO88" i="4"/>
  <c r="AW87" i="4"/>
  <c r="G88" i="4"/>
  <c r="AQ88" i="4"/>
  <c r="AS88" i="4" s="1"/>
  <c r="K88" i="4"/>
  <c r="AO85" i="4"/>
  <c r="AQ85" i="4"/>
  <c r="AS85" i="4" s="1"/>
  <c r="AW84" i="4"/>
  <c r="AU85" i="4"/>
  <c r="G85" i="4"/>
  <c r="K85" i="4"/>
  <c r="AU82" i="4"/>
  <c r="G82" i="4"/>
  <c r="AQ82" i="4"/>
  <c r="AS82" i="4" s="1"/>
  <c r="AO82" i="4"/>
  <c r="AW81" i="4"/>
  <c r="K82" i="4"/>
  <c r="AQ75" i="4"/>
  <c r="AS75" i="4" s="1"/>
  <c r="AW74" i="4"/>
  <c r="AO75" i="4"/>
  <c r="G75" i="4"/>
  <c r="AU75" i="4"/>
  <c r="K75" i="4"/>
  <c r="AW134" i="4"/>
  <c r="AQ135" i="4"/>
  <c r="AS135" i="4" s="1"/>
  <c r="G135" i="4"/>
  <c r="AO135" i="4"/>
  <c r="AU135" i="4"/>
  <c r="AW40" i="4"/>
  <c r="AQ41" i="4"/>
  <c r="AS41" i="4" s="1"/>
  <c r="AO41" i="4"/>
  <c r="AU41" i="4"/>
  <c r="G41" i="4"/>
  <c r="K41" i="4"/>
  <c r="AU65" i="4"/>
  <c r="AQ65" i="4"/>
  <c r="AS65" i="4" s="1"/>
  <c r="AW64" i="4"/>
  <c r="G65" i="4"/>
  <c r="AO65" i="4"/>
  <c r="K65" i="4"/>
  <c r="AO33" i="4"/>
  <c r="AU33" i="4"/>
  <c r="G33" i="4"/>
  <c r="AW32" i="4"/>
  <c r="AQ33" i="4"/>
  <c r="AS33" i="4" s="1"/>
  <c r="K33" i="4"/>
  <c r="AW30" i="4"/>
  <c r="AQ31" i="4"/>
  <c r="AS31" i="4" s="1"/>
  <c r="AO31" i="4"/>
  <c r="G31" i="4"/>
  <c r="AU31" i="4"/>
  <c r="K31" i="4"/>
  <c r="G60" i="4"/>
  <c r="AW59" i="4"/>
  <c r="AU60" i="4"/>
  <c r="AO60" i="4"/>
  <c r="AQ60" i="4"/>
  <c r="AS60" i="4" s="1"/>
  <c r="K60" i="4"/>
  <c r="AQ71" i="4"/>
  <c r="AS71" i="4" s="1"/>
  <c r="AW70" i="4"/>
  <c r="AO71" i="4"/>
  <c r="G71" i="4"/>
  <c r="AU71" i="4"/>
  <c r="K71" i="4"/>
  <c r="AQ130" i="4"/>
  <c r="AS130" i="4" s="1"/>
  <c r="AO130" i="4"/>
  <c r="AW129" i="4"/>
  <c r="AU130" i="4"/>
  <c r="G130" i="4"/>
  <c r="AU22" i="4"/>
  <c r="K22" i="4"/>
  <c r="AO22" i="4"/>
  <c r="AQ22" i="4"/>
  <c r="AS22" i="4" s="1"/>
  <c r="AW21" i="4"/>
  <c r="G22" i="4"/>
  <c r="AU38" i="4"/>
  <c r="G38" i="4"/>
  <c r="AO38" i="4"/>
  <c r="AQ38" i="4"/>
  <c r="AS38" i="4" s="1"/>
  <c r="AW37" i="4"/>
  <c r="K38" i="4"/>
  <c r="G68" i="4"/>
  <c r="AU68" i="4"/>
  <c r="AO68" i="4"/>
  <c r="AQ68" i="4"/>
  <c r="AS68" i="4" s="1"/>
  <c r="AW67" i="4"/>
  <c r="K68" i="4"/>
  <c r="AQ35" i="4"/>
  <c r="AS35" i="4" s="1"/>
  <c r="AW34" i="4"/>
  <c r="AO35" i="4"/>
  <c r="AU35" i="4"/>
  <c r="G35" i="4"/>
  <c r="K35" i="4"/>
  <c r="AO59" i="4"/>
  <c r="AU59" i="4"/>
  <c r="G59" i="4"/>
  <c r="AW58" i="4"/>
  <c r="AQ59" i="4"/>
  <c r="AS59" i="4" s="1"/>
  <c r="K59" i="4"/>
  <c r="G136" i="4"/>
  <c r="AU136" i="4"/>
  <c r="AO136" i="4"/>
  <c r="AQ136" i="4"/>
  <c r="AS136" i="4" s="1"/>
  <c r="AW135" i="4"/>
  <c r="AO64" i="4"/>
  <c r="AU64" i="4"/>
  <c r="G64" i="4"/>
  <c r="AW63" i="4"/>
  <c r="AQ64" i="4"/>
  <c r="AS64" i="4" s="1"/>
  <c r="K64" i="4"/>
  <c r="AQ123" i="4"/>
  <c r="AS123" i="4" s="1"/>
  <c r="D2920" i="4"/>
  <c r="D2123" i="4"/>
  <c r="AQ126" i="4"/>
  <c r="AS126" i="4" s="1"/>
  <c r="AO126" i="4"/>
  <c r="AW125" i="4"/>
  <c r="G126" i="4"/>
  <c r="AU126" i="4"/>
  <c r="AW118" i="4"/>
  <c r="AQ119" i="4"/>
  <c r="AS119" i="4" s="1"/>
  <c r="AO119" i="4"/>
  <c r="AU119" i="4"/>
  <c r="G119" i="4"/>
  <c r="AO113" i="4"/>
  <c r="AW112" i="4"/>
  <c r="AQ113" i="4"/>
  <c r="AS113" i="4" s="1"/>
  <c r="G113" i="4"/>
  <c r="AU113" i="4"/>
  <c r="AW110" i="4"/>
  <c r="AQ111" i="4"/>
  <c r="AS111" i="4" s="1"/>
  <c r="G111" i="4"/>
  <c r="AU111" i="4"/>
  <c r="AO111" i="4"/>
  <c r="AO107" i="4"/>
  <c r="AQ107" i="4"/>
  <c r="AS107" i="4" s="1"/>
  <c r="AU107" i="4"/>
  <c r="G107" i="4"/>
  <c r="AW106" i="4"/>
  <c r="AU103" i="4"/>
  <c r="AW102" i="4"/>
  <c r="G103" i="4"/>
  <c r="AO103" i="4"/>
  <c r="AQ103" i="4"/>
  <c r="AS103" i="4" s="1"/>
  <c r="AQ99" i="4"/>
  <c r="AS99" i="4" s="1"/>
  <c r="AO99" i="4"/>
  <c r="AW98" i="4"/>
  <c r="AU99" i="4"/>
  <c r="G99" i="4"/>
  <c r="AW93" i="4"/>
  <c r="AQ94" i="4"/>
  <c r="AS94" i="4" s="1"/>
  <c r="G94" i="4"/>
  <c r="AU94" i="4"/>
  <c r="AO94" i="4"/>
  <c r="K94" i="4"/>
  <c r="G89" i="4"/>
  <c r="AU89" i="4"/>
  <c r="AO89" i="4"/>
  <c r="AQ89" i="4"/>
  <c r="AS89" i="4" s="1"/>
  <c r="AW88" i="4"/>
  <c r="K89" i="4"/>
  <c r="AW86" i="4"/>
  <c r="AQ87" i="4"/>
  <c r="AS87" i="4" s="1"/>
  <c r="AU87" i="4"/>
  <c r="G87" i="4"/>
  <c r="AO87" i="4"/>
  <c r="K87" i="4"/>
  <c r="AW82" i="4"/>
  <c r="AQ83" i="4"/>
  <c r="AS83" i="4" s="1"/>
  <c r="G83" i="4"/>
  <c r="AU83" i="4"/>
  <c r="AO83" i="4"/>
  <c r="K83" i="4"/>
  <c r="AO79" i="4"/>
  <c r="AU79" i="4"/>
  <c r="G79" i="4"/>
  <c r="AQ79" i="4"/>
  <c r="AS79" i="4" s="1"/>
  <c r="AW78" i="4"/>
  <c r="K79" i="4"/>
  <c r="AO76" i="4"/>
  <c r="G76" i="4"/>
  <c r="AW75" i="4"/>
  <c r="AU76" i="4"/>
  <c r="AQ76" i="4"/>
  <c r="AS76" i="4" s="1"/>
  <c r="K76" i="4"/>
  <c r="AU132" i="4"/>
  <c r="G132" i="4"/>
  <c r="AO132" i="4"/>
  <c r="AQ132" i="4"/>
  <c r="AS132" i="4" s="1"/>
  <c r="AW131" i="4"/>
  <c r="AU52" i="4"/>
  <c r="AO52" i="4"/>
  <c r="G52" i="4"/>
  <c r="AW51" i="4"/>
  <c r="AQ52" i="4"/>
  <c r="AS52" i="4" s="1"/>
  <c r="K52" i="4"/>
  <c r="G45" i="4"/>
  <c r="AQ45" i="4"/>
  <c r="AS45" i="4" s="1"/>
  <c r="AO45" i="4"/>
  <c r="AW44" i="4"/>
  <c r="AU45" i="4"/>
  <c r="K45" i="4"/>
  <c r="AO61" i="4"/>
  <c r="G61" i="4"/>
  <c r="AW60" i="4"/>
  <c r="AU61" i="4"/>
  <c r="AQ61" i="4"/>
  <c r="AS61" i="4" s="1"/>
  <c r="K61" i="4"/>
  <c r="AO36" i="4"/>
  <c r="AU36" i="4"/>
  <c r="AW35" i="4"/>
  <c r="G36" i="4"/>
  <c r="AQ36" i="4"/>
  <c r="AS36" i="4" s="1"/>
  <c r="K36" i="4"/>
  <c r="G69" i="4"/>
  <c r="AW68" i="4"/>
  <c r="AQ69" i="4"/>
  <c r="AS69" i="4" s="1"/>
  <c r="AU69" i="4"/>
  <c r="AO69" i="4"/>
  <c r="K69" i="4"/>
  <c r="AQ26" i="4"/>
  <c r="AS26" i="4" s="1"/>
  <c r="AW25" i="4"/>
  <c r="AO26" i="4"/>
  <c r="G26" i="4"/>
  <c r="AU26" i="4"/>
  <c r="K26" i="4"/>
  <c r="AO55" i="4"/>
  <c r="AU55" i="4"/>
  <c r="G55" i="4"/>
  <c r="AW54" i="4"/>
  <c r="AQ55" i="4"/>
  <c r="AS55" i="4" s="1"/>
  <c r="K55" i="4"/>
  <c r="AO49" i="4"/>
  <c r="G49" i="4"/>
  <c r="AU49" i="4"/>
  <c r="AQ49" i="4"/>
  <c r="AS49" i="4" s="1"/>
  <c r="AW48" i="4"/>
  <c r="K49" i="4"/>
  <c r="AU131" i="4"/>
  <c r="AO131" i="4"/>
  <c r="G131" i="4"/>
  <c r="AQ131" i="4"/>
  <c r="AS131" i="4" s="1"/>
  <c r="AW130" i="4"/>
  <c r="AU50" i="4"/>
  <c r="G50" i="4"/>
  <c r="AQ50" i="4"/>
  <c r="AS50" i="4" s="1"/>
  <c r="AO50" i="4"/>
  <c r="AW49" i="4"/>
  <c r="K50" i="4"/>
  <c r="AU48" i="4"/>
  <c r="AW47" i="4"/>
  <c r="AO48" i="4"/>
  <c r="G48" i="4"/>
  <c r="AQ48" i="4"/>
  <c r="AS48" i="4" s="1"/>
  <c r="K48" i="4"/>
  <c r="AU20" i="4"/>
  <c r="AO20" i="4"/>
  <c r="G20" i="4"/>
  <c r="K20" i="4"/>
  <c r="AQ20" i="4"/>
  <c r="AS20" i="4" s="1"/>
  <c r="AW19" i="4"/>
  <c r="G53" i="4"/>
  <c r="AW52" i="4"/>
  <c r="AQ53" i="4"/>
  <c r="AS53" i="4" s="1"/>
  <c r="AU53" i="4"/>
  <c r="AO53" i="4"/>
  <c r="K53" i="4"/>
  <c r="AQ46" i="4"/>
  <c r="AS46" i="4" s="1"/>
  <c r="AW45" i="4"/>
  <c r="AO46" i="4"/>
  <c r="G46" i="4"/>
  <c r="AU46" i="4"/>
  <c r="K46" i="4"/>
  <c r="AO66" i="4"/>
  <c r="AW65" i="4"/>
  <c r="AU66" i="4"/>
  <c r="G66" i="4"/>
  <c r="AQ66" i="4"/>
  <c r="AS66" i="4" s="1"/>
  <c r="K66" i="4"/>
  <c r="D927" i="4"/>
  <c r="D2522" i="4"/>
  <c r="AQ128" i="4"/>
  <c r="AS128" i="4" s="1"/>
  <c r="G121" i="4"/>
  <c r="AU121" i="4"/>
  <c r="AO121" i="4"/>
  <c r="AQ121" i="4"/>
  <c r="AS121" i="4" s="1"/>
  <c r="AW120" i="4"/>
  <c r="D1924" i="4"/>
  <c r="AQ118" i="4"/>
  <c r="AS118" i="4" s="1"/>
  <c r="AO118" i="4"/>
  <c r="AW117" i="4"/>
  <c r="AU118" i="4"/>
  <c r="G118" i="4"/>
  <c r="AU116" i="4"/>
  <c r="AO116" i="4"/>
  <c r="G116" i="4"/>
  <c r="AW115" i="4"/>
  <c r="AQ116" i="4"/>
  <c r="AS116" i="4" s="1"/>
  <c r="G109" i="4"/>
  <c r="AU109" i="4"/>
  <c r="AQ109" i="4"/>
  <c r="AS109" i="4" s="1"/>
  <c r="AW108" i="4"/>
  <c r="AO109" i="4"/>
  <c r="AQ106" i="4"/>
  <c r="AS106" i="4" s="1"/>
  <c r="AO106" i="4"/>
  <c r="AW105" i="4"/>
  <c r="AU106" i="4"/>
  <c r="G106" i="4"/>
  <c r="AO100" i="4"/>
  <c r="AQ100" i="4"/>
  <c r="AS100" i="4" s="1"/>
  <c r="AW99" i="4"/>
  <c r="AU100" i="4"/>
  <c r="G100" i="4"/>
  <c r="AU101" i="4"/>
  <c r="AW100" i="4"/>
  <c r="G101" i="4"/>
  <c r="AQ101" i="4"/>
  <c r="AS101" i="4" s="1"/>
  <c r="AO101" i="4"/>
  <c r="AO95" i="4"/>
  <c r="AU95" i="4"/>
  <c r="G95" i="4"/>
  <c r="AW94" i="4"/>
  <c r="AQ95" i="4"/>
  <c r="AS95" i="4" s="1"/>
  <c r="K95" i="4"/>
  <c r="AQ90" i="4"/>
  <c r="AS90" i="4" s="1"/>
  <c r="AO90" i="4"/>
  <c r="AW89" i="4"/>
  <c r="AU90" i="4"/>
  <c r="G90" i="4"/>
  <c r="K90" i="4"/>
  <c r="AO86" i="4"/>
  <c r="AU86" i="4"/>
  <c r="G86" i="4"/>
  <c r="AQ86" i="4"/>
  <c r="AS86" i="4" s="1"/>
  <c r="AW85" i="4"/>
  <c r="K86" i="4"/>
  <c r="AO80" i="4"/>
  <c r="G80" i="4"/>
  <c r="AU80" i="4"/>
  <c r="AQ80" i="4"/>
  <c r="AS80" i="4" s="1"/>
  <c r="AW79" i="4"/>
  <c r="K80" i="4"/>
  <c r="AQ78" i="4"/>
  <c r="AS78" i="4" s="1"/>
  <c r="AW77" i="4"/>
  <c r="AO78" i="4"/>
  <c r="AU78" i="4"/>
  <c r="G78" i="4"/>
  <c r="K78" i="4"/>
  <c r="G44" i="4"/>
  <c r="AU44" i="4"/>
  <c r="AW43" i="4"/>
  <c r="AQ44" i="4"/>
  <c r="AS44" i="4" s="1"/>
  <c r="AO44" i="4"/>
  <c r="K44" i="4"/>
  <c r="AO37" i="4"/>
  <c r="AW36" i="4"/>
  <c r="G37" i="4"/>
  <c r="AU37" i="4"/>
  <c r="AQ37" i="4"/>
  <c r="AS37" i="4" s="1"/>
  <c r="K37" i="4"/>
  <c r="AO34" i="4"/>
  <c r="AU34" i="4"/>
  <c r="G34" i="4"/>
  <c r="AW33" i="4"/>
  <c r="AQ34" i="4"/>
  <c r="AS34" i="4" s="1"/>
  <c r="K34" i="4"/>
  <c r="AU72" i="4"/>
  <c r="AQ72" i="4"/>
  <c r="AS72" i="4" s="1"/>
  <c r="AW71" i="4"/>
  <c r="AO72" i="4"/>
  <c r="G72" i="4"/>
  <c r="K72" i="4"/>
  <c r="AQ67" i="4"/>
  <c r="AS67" i="4" s="1"/>
  <c r="AW66" i="4"/>
  <c r="AU67" i="4"/>
  <c r="AO67" i="4"/>
  <c r="G67" i="4"/>
  <c r="K67" i="4"/>
  <c r="AO47" i="4"/>
  <c r="AU47" i="4"/>
  <c r="G47" i="4"/>
  <c r="AQ47" i="4"/>
  <c r="AS47" i="4" s="1"/>
  <c r="AW46" i="4"/>
  <c r="K47" i="4"/>
  <c r="AO43" i="4"/>
  <c r="AU43" i="4"/>
  <c r="G43" i="4"/>
  <c r="AQ43" i="4"/>
  <c r="AS43" i="4" s="1"/>
  <c r="AW42" i="4"/>
  <c r="K43" i="4"/>
  <c r="G73" i="4"/>
  <c r="AO73" i="4"/>
  <c r="AW72" i="4"/>
  <c r="AU73" i="4"/>
  <c r="AQ73" i="4"/>
  <c r="AS73" i="4" s="1"/>
  <c r="K73" i="4"/>
  <c r="G28" i="4"/>
  <c r="AW27" i="4"/>
  <c r="AU28" i="4"/>
  <c r="AQ28" i="4"/>
  <c r="AS28" i="4" s="1"/>
  <c r="AO28" i="4"/>
  <c r="K28" i="4"/>
  <c r="AQ27" i="4"/>
  <c r="AS27" i="4" s="1"/>
  <c r="AW26" i="4"/>
  <c r="AO27" i="4"/>
  <c r="G27" i="4"/>
  <c r="AU27" i="4"/>
  <c r="K27" i="4"/>
  <c r="AQ63" i="4"/>
  <c r="AS63" i="4" s="1"/>
  <c r="AW62" i="4"/>
  <c r="AU63" i="4"/>
  <c r="G63" i="4"/>
  <c r="AO63" i="4"/>
  <c r="K63" i="4"/>
  <c r="AO54" i="4"/>
  <c r="AU54" i="4"/>
  <c r="G54" i="4"/>
  <c r="AW53" i="4"/>
  <c r="AQ54" i="4"/>
  <c r="AS54" i="4" s="1"/>
  <c r="K54" i="4"/>
  <c r="AU39" i="4"/>
  <c r="G39" i="4"/>
  <c r="AO39" i="4"/>
  <c r="AW38" i="4"/>
  <c r="AQ39" i="4"/>
  <c r="AS39" i="4" s="1"/>
  <c r="K39" i="4"/>
  <c r="AO40" i="4"/>
  <c r="AW39" i="4"/>
  <c r="G40" i="4"/>
  <c r="AU40" i="4"/>
  <c r="AQ40" i="4"/>
  <c r="AS40" i="4" s="1"/>
  <c r="K40" i="4"/>
  <c r="AU23" i="4"/>
  <c r="G23" i="4"/>
  <c r="AO23" i="4"/>
  <c r="AQ23" i="4"/>
  <c r="AS23" i="4" s="1"/>
  <c r="K23" i="4"/>
  <c r="AW22" i="4"/>
  <c r="AU57" i="4"/>
  <c r="AO57" i="4"/>
  <c r="AW56" i="4"/>
  <c r="G57" i="4"/>
  <c r="AQ57" i="4"/>
  <c r="AS57" i="4" s="1"/>
  <c r="K57" i="4"/>
  <c r="AQ129" i="4"/>
  <c r="AS129" i="4" s="1"/>
  <c r="AW128" i="4"/>
  <c r="AU129" i="4"/>
  <c r="G129" i="4"/>
  <c r="AO129" i="4"/>
  <c r="D1126" i="4"/>
  <c r="D728" i="4"/>
  <c r="AQ124" i="4"/>
  <c r="AS124" i="4" s="1"/>
  <c r="D1525" i="4"/>
  <c r="AU127" i="4"/>
  <c r="AO127" i="4"/>
  <c r="G127" i="4"/>
  <c r="AW126" i="4"/>
  <c r="AQ127" i="4"/>
  <c r="AS127" i="4" s="1"/>
  <c r="G115" i="4"/>
  <c r="AU115" i="4"/>
  <c r="AO115" i="4"/>
  <c r="AQ115" i="4"/>
  <c r="AS115" i="4" s="1"/>
  <c r="AW114" i="4"/>
  <c r="AQ114" i="4"/>
  <c r="AS114" i="4" s="1"/>
  <c r="AO114" i="4"/>
  <c r="AW113" i="4"/>
  <c r="AU114" i="4"/>
  <c r="G114" i="4"/>
  <c r="AQ108" i="4"/>
  <c r="AS108" i="4" s="1"/>
  <c r="AW107" i="4"/>
  <c r="G108" i="4"/>
  <c r="AO108" i="4"/>
  <c r="AU108" i="4"/>
  <c r="AW109" i="4"/>
  <c r="G110" i="4"/>
  <c r="AU110" i="4"/>
  <c r="AQ110" i="4"/>
  <c r="AS110" i="4" s="1"/>
  <c r="AO110" i="4"/>
  <c r="G102" i="4"/>
  <c r="AU102" i="4"/>
  <c r="AW101" i="4"/>
  <c r="AQ102" i="4"/>
  <c r="AS102" i="4" s="1"/>
  <c r="AO102" i="4"/>
  <c r="AU96" i="4"/>
  <c r="AW95" i="4"/>
  <c r="G96" i="4"/>
  <c r="AQ96" i="4"/>
  <c r="AS96" i="4" s="1"/>
  <c r="AO96" i="4"/>
  <c r="K96" i="4"/>
  <c r="AW92" i="4"/>
  <c r="AO93" i="4"/>
  <c r="AQ93" i="4"/>
  <c r="AS93" i="4" s="1"/>
  <c r="G93" i="4"/>
  <c r="AU93" i="4"/>
  <c r="K93" i="4"/>
  <c r="AW90" i="4"/>
  <c r="AQ91" i="4"/>
  <c r="AS91" i="4" s="1"/>
  <c r="AO91" i="4"/>
  <c r="G91" i="4"/>
  <c r="AU91" i="4"/>
  <c r="K91" i="4"/>
  <c r="G84" i="4"/>
  <c r="AU84" i="4"/>
  <c r="AW83" i="4"/>
  <c r="AO84" i="4"/>
  <c r="AQ84" i="4"/>
  <c r="AS84" i="4" s="1"/>
  <c r="K84" i="4"/>
  <c r="AU81" i="4"/>
  <c r="AO81" i="4"/>
  <c r="AW80" i="4"/>
  <c r="G81" i="4"/>
  <c r="AQ81" i="4"/>
  <c r="AS81" i="4" s="1"/>
  <c r="K81" i="4"/>
  <c r="AU77" i="4"/>
  <c r="AQ77" i="4"/>
  <c r="AS77" i="4" s="1"/>
  <c r="G77" i="4"/>
  <c r="AO77" i="4"/>
  <c r="AW76" i="4"/>
  <c r="K77" i="4"/>
  <c r="G25" i="4"/>
  <c r="AO25" i="4"/>
  <c r="AU25" i="4"/>
  <c r="AW24" i="4"/>
  <c r="AQ25" i="4"/>
  <c r="AS25" i="4" s="1"/>
  <c r="K25" i="4"/>
  <c r="AU24" i="4"/>
  <c r="AO24" i="4"/>
  <c r="G24" i="4"/>
  <c r="AQ24" i="4"/>
  <c r="AS24" i="4" s="1"/>
  <c r="AW23" i="4"/>
  <c r="K24" i="4"/>
  <c r="AO29" i="4"/>
  <c r="G29" i="4"/>
  <c r="AU29" i="4"/>
  <c r="AW28" i="4"/>
  <c r="AQ29" i="4"/>
  <c r="AS29" i="4" s="1"/>
  <c r="K29" i="4"/>
  <c r="AU70" i="4"/>
  <c r="G70" i="4"/>
  <c r="AO70" i="4"/>
  <c r="AQ70" i="4"/>
  <c r="AS70" i="4" s="1"/>
  <c r="AW69" i="4"/>
  <c r="K70" i="4"/>
  <c r="AW73" i="4"/>
  <c r="AU74" i="4"/>
  <c r="G74" i="4"/>
  <c r="AQ74" i="4"/>
  <c r="AS74" i="4" s="1"/>
  <c r="AO74" i="4"/>
  <c r="K74" i="4"/>
  <c r="AQ58" i="4"/>
  <c r="AS58" i="4" s="1"/>
  <c r="AO58" i="4"/>
  <c r="AW57" i="4"/>
  <c r="G58" i="4"/>
  <c r="AU58" i="4"/>
  <c r="K58" i="4"/>
  <c r="AW20" i="4"/>
  <c r="AO21" i="4"/>
  <c r="K21" i="4"/>
  <c r="AQ21" i="4"/>
  <c r="AS21" i="4" s="1"/>
  <c r="G21" i="4"/>
  <c r="AU21" i="4"/>
  <c r="AU134" i="4"/>
  <c r="G134" i="4"/>
  <c r="AQ134" i="4"/>
  <c r="AS134" i="4" s="1"/>
  <c r="AW133" i="4"/>
  <c r="AO134" i="4"/>
  <c r="K19" i="4"/>
  <c r="AQ19" i="4"/>
  <c r="AS19" i="4" s="1"/>
  <c r="E140" i="4"/>
  <c r="AL19" i="4"/>
  <c r="AL20" i="4" s="1"/>
  <c r="AL21" i="4" s="1"/>
  <c r="AL22" i="4" s="1"/>
  <c r="AL23" i="4" s="1"/>
  <c r="AL24" i="4" s="1"/>
  <c r="AL25" i="4" s="1"/>
  <c r="AL26" i="4" s="1"/>
  <c r="AL27" i="4" s="1"/>
  <c r="AL28" i="4" s="1"/>
  <c r="AL29" i="4" s="1"/>
  <c r="AL30" i="4" s="1"/>
  <c r="AL31" i="4" s="1"/>
  <c r="AL32" i="4" s="1"/>
  <c r="AL33" i="4" s="1"/>
  <c r="AL34" i="4" s="1"/>
  <c r="AL35" i="4" s="1"/>
  <c r="AL36" i="4" s="1"/>
  <c r="AL37" i="4" s="1"/>
  <c r="AL38" i="4" s="1"/>
  <c r="AL39" i="4" s="1"/>
  <c r="AL40" i="4" s="1"/>
  <c r="AL41" i="4" s="1"/>
  <c r="AL42" i="4" s="1"/>
  <c r="AL43" i="4" s="1"/>
  <c r="AL44" i="4" s="1"/>
  <c r="AL45" i="4" s="1"/>
  <c r="AL46" i="4" s="1"/>
  <c r="AL47" i="4" s="1"/>
  <c r="AL48" i="4" s="1"/>
  <c r="AL49" i="4" s="1"/>
  <c r="AL50" i="4" s="1"/>
  <c r="AL51" i="4" s="1"/>
  <c r="AL52" i="4" s="1"/>
  <c r="AL53" i="4" s="1"/>
  <c r="AL54" i="4" s="1"/>
  <c r="AL55" i="4" s="1"/>
  <c r="AL56" i="4" s="1"/>
  <c r="AL57" i="4" s="1"/>
  <c r="AL58" i="4" s="1"/>
  <c r="AL59" i="4" s="1"/>
  <c r="AL60" i="4" s="1"/>
  <c r="AL61" i="4" s="1"/>
  <c r="AL62" i="4" s="1"/>
  <c r="AL63" i="4" s="1"/>
  <c r="AL64" i="4" s="1"/>
  <c r="AL65" i="4" s="1"/>
  <c r="AL66" i="4" s="1"/>
  <c r="AL67" i="4" s="1"/>
  <c r="AL68" i="4" s="1"/>
  <c r="AL69" i="4" s="1"/>
  <c r="AL70" i="4" s="1"/>
  <c r="AL71" i="4" s="1"/>
  <c r="AL72" i="4" s="1"/>
  <c r="AL73" i="4" s="1"/>
  <c r="AL74" i="4" s="1"/>
  <c r="AL75" i="4" s="1"/>
  <c r="AL76" i="4" s="1"/>
  <c r="AL77" i="4" s="1"/>
  <c r="AL78" i="4" s="1"/>
  <c r="AL79" i="4" s="1"/>
  <c r="AL80" i="4" s="1"/>
  <c r="AL81" i="4" s="1"/>
  <c r="AL82" i="4" s="1"/>
  <c r="AL83" i="4" s="1"/>
  <c r="AL84" i="4" s="1"/>
  <c r="AL85" i="4" s="1"/>
  <c r="AL86" i="4" s="1"/>
  <c r="AL87" i="4" s="1"/>
  <c r="AL88" i="4" s="1"/>
  <c r="AL89" i="4" s="1"/>
  <c r="AL90" i="4" s="1"/>
  <c r="AL91" i="4" s="1"/>
  <c r="AL92" i="4" s="1"/>
  <c r="AL93" i="4" s="1"/>
  <c r="AL94" i="4" s="1"/>
  <c r="AL95" i="4" s="1"/>
  <c r="AL96" i="4" s="1"/>
  <c r="AL97" i="4" s="1"/>
  <c r="AL98" i="4" s="1"/>
  <c r="AL99" i="4" s="1"/>
  <c r="AL100" i="4" s="1"/>
  <c r="AL101" i="4" s="1"/>
  <c r="AL102" i="4" s="1"/>
  <c r="AL103" i="4" s="1"/>
  <c r="AL104" i="4" s="1"/>
  <c r="AL105" i="4" s="1"/>
  <c r="AL106" i="4" s="1"/>
  <c r="AL107" i="4" s="1"/>
  <c r="AL108" i="4" s="1"/>
  <c r="AL109" i="4" s="1"/>
  <c r="AL110" i="4" s="1"/>
  <c r="AL111" i="4" s="1"/>
  <c r="AL112" i="4" s="1"/>
  <c r="AL113" i="4" s="1"/>
  <c r="AL114" i="4" s="1"/>
  <c r="AL115" i="4" s="1"/>
  <c r="AL116" i="4" s="1"/>
  <c r="AL117" i="4" s="1"/>
  <c r="AL118" i="4" s="1"/>
  <c r="AL119" i="4" s="1"/>
  <c r="AL120" i="4" s="1"/>
  <c r="AL121" i="4" s="1"/>
  <c r="AL122" i="4" s="1"/>
  <c r="AL123" i="4" s="1"/>
  <c r="AL124" i="4" s="1"/>
  <c r="AL125" i="4" s="1"/>
  <c r="AL126" i="4" s="1"/>
  <c r="AL127" i="4" s="1"/>
  <c r="AL128" i="4" s="1"/>
  <c r="AL129" i="4" s="1"/>
  <c r="AL130" i="4" s="1"/>
  <c r="AL131" i="4" s="1"/>
  <c r="AL132" i="4" s="1"/>
  <c r="AL133" i="4" s="1"/>
  <c r="AL134" i="4" s="1"/>
  <c r="AL135" i="4" s="1"/>
  <c r="AL136" i="4" s="1"/>
  <c r="G19" i="4"/>
  <c r="AO19" i="4"/>
  <c r="AU19" i="4"/>
  <c r="AW41" i="4"/>
  <c r="AU42" i="4"/>
  <c r="G42" i="4"/>
  <c r="AQ42" i="4"/>
  <c r="AS42" i="4" s="1"/>
  <c r="AO42" i="4"/>
  <c r="K42" i="4"/>
  <c r="AU56" i="4"/>
  <c r="AQ56" i="4"/>
  <c r="AS56" i="4" s="1"/>
  <c r="G56" i="4"/>
  <c r="AO56" i="4"/>
  <c r="AW55" i="4"/>
  <c r="K56" i="4"/>
  <c r="AU51" i="4"/>
  <c r="G51" i="4"/>
  <c r="AO51" i="4"/>
  <c r="AW50" i="4"/>
  <c r="AQ51" i="4"/>
  <c r="AS51" i="4" s="1"/>
  <c r="K51" i="4"/>
  <c r="AW61" i="4"/>
  <c r="AQ62" i="4"/>
  <c r="AS62" i="4" s="1"/>
  <c r="AU62" i="4"/>
  <c r="AO62" i="4"/>
  <c r="G62" i="4"/>
  <c r="K62" i="4"/>
  <c r="AU133" i="4"/>
  <c r="AO133" i="4"/>
  <c r="G133" i="4"/>
  <c r="AQ133" i="4"/>
  <c r="AS133" i="4" s="1"/>
  <c r="AW132" i="4"/>
  <c r="G32" i="4"/>
  <c r="AW31" i="4"/>
  <c r="AQ32" i="4"/>
  <c r="AS32" i="4" s="1"/>
  <c r="AO32" i="4"/>
  <c r="AU32" i="4"/>
  <c r="K32" i="4"/>
  <c r="AW29" i="4"/>
  <c r="AQ30" i="4"/>
  <c r="AS30" i="4" s="1"/>
  <c r="G30" i="4"/>
  <c r="AU30" i="4"/>
  <c r="AO30" i="4"/>
  <c r="K30" i="4"/>
  <c r="D529" i="4"/>
  <c r="E528" i="4" s="1"/>
  <c r="G528" i="4" s="1"/>
  <c r="E329" i="4"/>
  <c r="G329" i="4" s="1"/>
  <c r="E240" i="4"/>
  <c r="G240" i="4" s="1"/>
  <c r="E258" i="4"/>
  <c r="G258" i="4" s="1"/>
  <c r="E260" i="4"/>
  <c r="G260" i="4" s="1"/>
  <c r="E251" i="4"/>
  <c r="G251" i="4" s="1"/>
  <c r="E332" i="4"/>
  <c r="G332" i="4" s="1"/>
  <c r="E223" i="4"/>
  <c r="G223" i="4" s="1"/>
  <c r="E226" i="4"/>
  <c r="G226" i="4" s="1"/>
  <c r="E333" i="4"/>
  <c r="G333" i="4" s="1"/>
  <c r="E263" i="4"/>
  <c r="G263" i="4" s="1"/>
  <c r="E220" i="4"/>
  <c r="G220" i="4" s="1"/>
  <c r="E249" i="4"/>
  <c r="G249" i="4" s="1"/>
  <c r="E221" i="4"/>
  <c r="G221" i="4" s="1"/>
  <c r="E254" i="4"/>
  <c r="G254" i="4" s="1"/>
  <c r="E265" i="4"/>
  <c r="G265" i="4" s="1"/>
  <c r="E266" i="4"/>
  <c r="G266" i="4" s="1"/>
  <c r="E253" i="4"/>
  <c r="G253" i="4" s="1"/>
  <c r="E219" i="4"/>
  <c r="E231" i="4"/>
  <c r="G231" i="4" s="1"/>
  <c r="E245" i="4"/>
  <c r="G245" i="4" s="1"/>
  <c r="E273" i="4"/>
  <c r="G273" i="4" s="1"/>
  <c r="E236" i="4"/>
  <c r="G236" i="4" s="1"/>
  <c r="E244" i="4"/>
  <c r="G244" i="4" s="1"/>
  <c r="E227" i="4"/>
  <c r="G227" i="4" s="1"/>
  <c r="E252" i="4"/>
  <c r="G252" i="4" s="1"/>
  <c r="E232" i="4"/>
  <c r="G232" i="4" s="1"/>
  <c r="E274" i="4"/>
  <c r="G274" i="4" s="1"/>
  <c r="E243" i="4"/>
  <c r="G243" i="4" s="1"/>
  <c r="E335" i="4"/>
  <c r="G335" i="4" s="1"/>
  <c r="E224" i="4"/>
  <c r="G224" i="4" s="1"/>
  <c r="E336" i="4"/>
  <c r="G336" i="4" s="1"/>
  <c r="E334" i="4"/>
  <c r="G334" i="4" s="1"/>
  <c r="E264" i="4"/>
  <c r="G264" i="4" s="1"/>
  <c r="E234" i="4"/>
  <c r="G234" i="4" s="1"/>
  <c r="E229" i="4"/>
  <c r="G229" i="4" s="1"/>
  <c r="E272" i="4"/>
  <c r="G272" i="4" s="1"/>
  <c r="E261" i="4"/>
  <c r="G261" i="4" s="1"/>
  <c r="E228" i="4"/>
  <c r="G228" i="4" s="1"/>
  <c r="E235" i="4"/>
  <c r="G235" i="4" s="1"/>
  <c r="E271" i="4"/>
  <c r="G271" i="4" s="1"/>
  <c r="E268" i="4"/>
  <c r="G268" i="4" s="1"/>
  <c r="E330" i="4"/>
  <c r="G330" i="4" s="1"/>
  <c r="E331" i="4"/>
  <c r="G331" i="4" s="1"/>
  <c r="E267" i="4"/>
  <c r="G267" i="4" s="1"/>
  <c r="E222" i="4"/>
  <c r="G222" i="4" s="1"/>
  <c r="E247" i="4"/>
  <c r="G247" i="4" s="1"/>
  <c r="E246" i="4"/>
  <c r="G246" i="4" s="1"/>
  <c r="E242" i="4"/>
  <c r="G242" i="4" s="1"/>
  <c r="E259" i="4"/>
  <c r="G259" i="4" s="1"/>
  <c r="E270" i="4"/>
  <c r="G270" i="4" s="1"/>
  <c r="E237" i="4"/>
  <c r="G237" i="4" s="1"/>
  <c r="E230" i="4"/>
  <c r="G230" i="4" s="1"/>
  <c r="E233" i="4"/>
  <c r="G233" i="4" s="1"/>
  <c r="E250" i="4"/>
  <c r="G250" i="4" s="1"/>
  <c r="E262" i="4"/>
  <c r="G262" i="4" s="1"/>
  <c r="E255" i="4"/>
  <c r="G255" i="4" s="1"/>
  <c r="E239" i="4"/>
  <c r="G239" i="4" s="1"/>
  <c r="E257" i="4"/>
  <c r="G257" i="4" s="1"/>
  <c r="E275" i="4"/>
  <c r="G275" i="4" s="1"/>
  <c r="E248" i="4"/>
  <c r="G248" i="4" s="1"/>
  <c r="E241" i="4"/>
  <c r="G241" i="4" s="1"/>
  <c r="E238" i="4"/>
  <c r="G238" i="4" s="1"/>
  <c r="D340" i="4"/>
  <c r="E269" i="4"/>
  <c r="G269" i="4" s="1"/>
  <c r="E225" i="4"/>
  <c r="G225" i="4" s="1"/>
  <c r="E256" i="4"/>
  <c r="G256" i="4" s="1"/>
  <c r="E277" i="4"/>
  <c r="G277" i="4" s="1"/>
  <c r="E276" i="4"/>
  <c r="G276" i="4" s="1"/>
  <c r="E278" i="4"/>
  <c r="G278" i="4" s="1"/>
  <c r="E279" i="4"/>
  <c r="G279" i="4" s="1"/>
  <c r="E280" i="4"/>
  <c r="G280" i="4" s="1"/>
  <c r="E282" i="4"/>
  <c r="G282" i="4" s="1"/>
  <c r="E281" i="4"/>
  <c r="G281" i="4" s="1"/>
  <c r="E283" i="4"/>
  <c r="G283" i="4" s="1"/>
  <c r="E284" i="4"/>
  <c r="G284" i="4" s="1"/>
  <c r="E285" i="4"/>
  <c r="G285" i="4" s="1"/>
  <c r="E286" i="4"/>
  <c r="G286" i="4" s="1"/>
  <c r="E288" i="4"/>
  <c r="G288" i="4" s="1"/>
  <c r="E289" i="4"/>
  <c r="G289" i="4" s="1"/>
  <c r="E287" i="4"/>
  <c r="G287" i="4" s="1"/>
  <c r="E290" i="4"/>
  <c r="G290" i="4" s="1"/>
  <c r="E291" i="4"/>
  <c r="G291" i="4" s="1"/>
  <c r="E292" i="4"/>
  <c r="G292" i="4" s="1"/>
  <c r="E293" i="4"/>
  <c r="G293" i="4" s="1"/>
  <c r="E294" i="4"/>
  <c r="G294" i="4" s="1"/>
  <c r="E295" i="4"/>
  <c r="G295" i="4" s="1"/>
  <c r="E296" i="4"/>
  <c r="G296" i="4" s="1"/>
  <c r="E297" i="4"/>
  <c r="G297" i="4" s="1"/>
  <c r="E301" i="4"/>
  <c r="G301" i="4" s="1"/>
  <c r="E298" i="4"/>
  <c r="G298" i="4" s="1"/>
  <c r="E300" i="4"/>
  <c r="G300" i="4" s="1"/>
  <c r="E299" i="4"/>
  <c r="G299" i="4" s="1"/>
  <c r="E303" i="4"/>
  <c r="G303" i="4" s="1"/>
  <c r="E302" i="4"/>
  <c r="G302" i="4" s="1"/>
  <c r="E306" i="4"/>
  <c r="G306" i="4" s="1"/>
  <c r="E305" i="4"/>
  <c r="G305" i="4" s="1"/>
  <c r="E304" i="4"/>
  <c r="G304" i="4" s="1"/>
  <c r="E307" i="4"/>
  <c r="G307" i="4" s="1"/>
  <c r="E308" i="4"/>
  <c r="G308" i="4" s="1"/>
  <c r="E309" i="4"/>
  <c r="G309" i="4" s="1"/>
  <c r="E310" i="4"/>
  <c r="G310" i="4" s="1"/>
  <c r="E311" i="4"/>
  <c r="G311" i="4" s="1"/>
  <c r="E312" i="4"/>
  <c r="G312" i="4" s="1"/>
  <c r="E313" i="4"/>
  <c r="G313" i="4" s="1"/>
  <c r="E314" i="4"/>
  <c r="G314" i="4" s="1"/>
  <c r="E316" i="4"/>
  <c r="G316" i="4" s="1"/>
  <c r="E315" i="4"/>
  <c r="G315" i="4" s="1"/>
  <c r="E317" i="4"/>
  <c r="G317" i="4" s="1"/>
  <c r="E318" i="4"/>
  <c r="G318" i="4" s="1"/>
  <c r="E320" i="4"/>
  <c r="G320" i="4" s="1"/>
  <c r="E319" i="4"/>
  <c r="G319" i="4" s="1"/>
  <c r="E327" i="4"/>
  <c r="G327" i="4" s="1"/>
  <c r="E321" i="4"/>
  <c r="G321" i="4" s="1"/>
  <c r="E323" i="4"/>
  <c r="G323" i="4" s="1"/>
  <c r="E324" i="4"/>
  <c r="G324" i="4" s="1"/>
  <c r="AW121" i="4"/>
  <c r="L96" i="4" l="1"/>
  <c r="O96" i="4"/>
  <c r="F98" i="4"/>
  <c r="A99" i="4"/>
  <c r="BA99" i="4" s="1"/>
  <c r="AP98" i="4"/>
  <c r="W98" i="4"/>
  <c r="I97" i="4"/>
  <c r="H97" i="4"/>
  <c r="K97" i="4"/>
  <c r="U97" i="4" s="1"/>
  <c r="E525" i="4"/>
  <c r="G525" i="4" s="1"/>
  <c r="U30" i="4"/>
  <c r="R30" i="4"/>
  <c r="S30" i="4"/>
  <c r="U54" i="4"/>
  <c r="R54" i="4"/>
  <c r="S54" i="4"/>
  <c r="U73" i="4"/>
  <c r="S73" i="4"/>
  <c r="R73" i="4"/>
  <c r="U37" i="4"/>
  <c r="R37" i="4"/>
  <c r="S37" i="4"/>
  <c r="U86" i="4"/>
  <c r="R86" i="4"/>
  <c r="S86" i="4"/>
  <c r="U95" i="4"/>
  <c r="S95" i="4"/>
  <c r="R95" i="4"/>
  <c r="U64" i="4"/>
  <c r="S64" i="4"/>
  <c r="R64" i="4"/>
  <c r="U59" i="4"/>
  <c r="S59" i="4"/>
  <c r="R59" i="4"/>
  <c r="U68" i="4"/>
  <c r="R68" i="4"/>
  <c r="S68" i="4"/>
  <c r="U75" i="4"/>
  <c r="R75" i="4"/>
  <c r="S75" i="4"/>
  <c r="U85" i="4"/>
  <c r="R85" i="4"/>
  <c r="S85" i="4"/>
  <c r="U92" i="4"/>
  <c r="S92" i="4"/>
  <c r="R92" i="4"/>
  <c r="G219" i="4"/>
  <c r="G340" i="4" s="1"/>
  <c r="E340" i="4"/>
  <c r="U62" i="4"/>
  <c r="S62" i="4"/>
  <c r="R62" i="4"/>
  <c r="U74" i="4"/>
  <c r="S74" i="4"/>
  <c r="R74" i="4"/>
  <c r="U29" i="4"/>
  <c r="R29" i="4"/>
  <c r="S29" i="4"/>
  <c r="U25" i="4"/>
  <c r="R25" i="4"/>
  <c r="S25" i="4"/>
  <c r="U81" i="4"/>
  <c r="R81" i="4"/>
  <c r="S81" i="4"/>
  <c r="U91" i="4"/>
  <c r="R91" i="4"/>
  <c r="S91" i="4"/>
  <c r="U96" i="4"/>
  <c r="R96" i="4"/>
  <c r="S96" i="4"/>
  <c r="U46" i="4"/>
  <c r="R46" i="4"/>
  <c r="S46" i="4"/>
  <c r="U76" i="4"/>
  <c r="R76" i="4"/>
  <c r="S76" i="4"/>
  <c r="U89" i="4"/>
  <c r="R89" i="4"/>
  <c r="S89" i="4"/>
  <c r="U60" i="4"/>
  <c r="R60" i="4"/>
  <c r="S60" i="4"/>
  <c r="U33" i="4"/>
  <c r="R33" i="4"/>
  <c r="S33" i="4"/>
  <c r="U41" i="4"/>
  <c r="R41" i="4"/>
  <c r="S41" i="4"/>
  <c r="U32" i="4"/>
  <c r="S32" i="4"/>
  <c r="R32" i="4"/>
  <c r="D928" i="4"/>
  <c r="D1326" i="4"/>
  <c r="U39" i="4"/>
  <c r="R39" i="4"/>
  <c r="S39" i="4"/>
  <c r="U63" i="4"/>
  <c r="R63" i="4"/>
  <c r="S63" i="4"/>
  <c r="U28" i="4"/>
  <c r="S28" i="4"/>
  <c r="R28" i="4"/>
  <c r="U43" i="4"/>
  <c r="S43" i="4"/>
  <c r="R43" i="4"/>
  <c r="U67" i="4"/>
  <c r="R67" i="4"/>
  <c r="S67" i="4"/>
  <c r="U34" i="4"/>
  <c r="S34" i="4"/>
  <c r="R34" i="4"/>
  <c r="U44" i="4"/>
  <c r="R44" i="4"/>
  <c r="S44" i="4"/>
  <c r="U80" i="4"/>
  <c r="R80" i="4"/>
  <c r="S80" i="4"/>
  <c r="U90" i="4"/>
  <c r="R90" i="4"/>
  <c r="S90" i="4"/>
  <c r="D1127" i="4"/>
  <c r="U55" i="4"/>
  <c r="R55" i="4"/>
  <c r="S55" i="4"/>
  <c r="U69" i="4"/>
  <c r="S69" i="4"/>
  <c r="R69" i="4"/>
  <c r="U61" i="4"/>
  <c r="R61" i="4"/>
  <c r="S61" i="4"/>
  <c r="U52" i="4"/>
  <c r="R52" i="4"/>
  <c r="S52" i="4"/>
  <c r="U35" i="4"/>
  <c r="R35" i="4"/>
  <c r="S35" i="4"/>
  <c r="U38" i="4"/>
  <c r="S38" i="4"/>
  <c r="R38" i="4"/>
  <c r="U82" i="4"/>
  <c r="R82" i="4"/>
  <c r="S82" i="4"/>
  <c r="U88" i="4"/>
  <c r="S88" i="4"/>
  <c r="R88" i="4"/>
  <c r="U21" i="4"/>
  <c r="R21" i="4"/>
  <c r="S21" i="4"/>
  <c r="D1725" i="4"/>
  <c r="U57" i="4"/>
  <c r="R57" i="4"/>
  <c r="S57" i="4"/>
  <c r="U40" i="4"/>
  <c r="S40" i="4"/>
  <c r="R40" i="4"/>
  <c r="U27" i="4"/>
  <c r="S27" i="4"/>
  <c r="R27" i="4"/>
  <c r="U47" i="4"/>
  <c r="S47" i="4"/>
  <c r="R47" i="4"/>
  <c r="U72" i="4"/>
  <c r="R72" i="4"/>
  <c r="S72" i="4"/>
  <c r="U78" i="4"/>
  <c r="R78" i="4"/>
  <c r="S78" i="4"/>
  <c r="U49" i="4"/>
  <c r="S49" i="4"/>
  <c r="R49" i="4"/>
  <c r="U26" i="4"/>
  <c r="S26" i="4"/>
  <c r="R26" i="4"/>
  <c r="U36" i="4"/>
  <c r="S36" i="4"/>
  <c r="R36" i="4"/>
  <c r="U45" i="4"/>
  <c r="S45" i="4"/>
  <c r="R45" i="4"/>
  <c r="U22" i="4"/>
  <c r="R22" i="4"/>
  <c r="S22" i="4"/>
  <c r="D2921" i="4"/>
  <c r="U56" i="4"/>
  <c r="S56" i="4"/>
  <c r="R56" i="4"/>
  <c r="AV108" i="4"/>
  <c r="AV130" i="4"/>
  <c r="AV122" i="4"/>
  <c r="AV109" i="4"/>
  <c r="AV135" i="4"/>
  <c r="AV127" i="4"/>
  <c r="AV119" i="4"/>
  <c r="AV106" i="4"/>
  <c r="AV102" i="4"/>
  <c r="AV98" i="4"/>
  <c r="AV94" i="4"/>
  <c r="AV78" i="4"/>
  <c r="AV62" i="4"/>
  <c r="AV46" i="4"/>
  <c r="AV30" i="4"/>
  <c r="AV59" i="4"/>
  <c r="AV27" i="4"/>
  <c r="AV72" i="4"/>
  <c r="AV36" i="4"/>
  <c r="AV81" i="4"/>
  <c r="AV57" i="4"/>
  <c r="AV33" i="4"/>
  <c r="AV83" i="4"/>
  <c r="AV63" i="4"/>
  <c r="AV43" i="4"/>
  <c r="AV84" i="4"/>
  <c r="AV56" i="4"/>
  <c r="AV93" i="4"/>
  <c r="AV41" i="4"/>
  <c r="AV136" i="4"/>
  <c r="AV128" i="4"/>
  <c r="AV120" i="4"/>
  <c r="AV118" i="4"/>
  <c r="AV133" i="4"/>
  <c r="AV125" i="4"/>
  <c r="AV115" i="4"/>
  <c r="AV105" i="4"/>
  <c r="AV101" i="4"/>
  <c r="AV97" i="4"/>
  <c r="AV90" i="4"/>
  <c r="AV74" i="4"/>
  <c r="AV58" i="4"/>
  <c r="AV42" i="4"/>
  <c r="AV26" i="4"/>
  <c r="AV39" i="4"/>
  <c r="AV23" i="4"/>
  <c r="AV48" i="4"/>
  <c r="AV73" i="4"/>
  <c r="AV53" i="4"/>
  <c r="AV79" i="4"/>
  <c r="AV19" i="4"/>
  <c r="AV52" i="4"/>
  <c r="AV37" i="4"/>
  <c r="AV116" i="4"/>
  <c r="AV134" i="4"/>
  <c r="AV126" i="4"/>
  <c r="AV117" i="4"/>
  <c r="AV114" i="4"/>
  <c r="AV131" i="4"/>
  <c r="AV123" i="4"/>
  <c r="AV111" i="4"/>
  <c r="AV104" i="4"/>
  <c r="AV100" i="4"/>
  <c r="AV96" i="4"/>
  <c r="AV86" i="4"/>
  <c r="AV70" i="4"/>
  <c r="AV54" i="4"/>
  <c r="AV38" i="4"/>
  <c r="AV22" i="4"/>
  <c r="AV35" i="4"/>
  <c r="AV80" i="4"/>
  <c r="AV44" i="4"/>
  <c r="AV24" i="4"/>
  <c r="AV65" i="4"/>
  <c r="AV49" i="4"/>
  <c r="AV91" i="4"/>
  <c r="AV75" i="4"/>
  <c r="AV51" i="4"/>
  <c r="AV92" i="4"/>
  <c r="AV64" i="4"/>
  <c r="AV32" i="4"/>
  <c r="AV77" i="4"/>
  <c r="AV25" i="4"/>
  <c r="AV112" i="4"/>
  <c r="AV132" i="4"/>
  <c r="AV124" i="4"/>
  <c r="AV113" i="4"/>
  <c r="AV110" i="4"/>
  <c r="AV129" i="4"/>
  <c r="AV121" i="4"/>
  <c r="AV107" i="4"/>
  <c r="AV103" i="4"/>
  <c r="AV99" i="4"/>
  <c r="AV95" i="4"/>
  <c r="AV82" i="4"/>
  <c r="AV66" i="4"/>
  <c r="AV50" i="4"/>
  <c r="AV34" i="4"/>
  <c r="AV67" i="4"/>
  <c r="AV31" i="4"/>
  <c r="AV76" i="4"/>
  <c r="AV40" i="4"/>
  <c r="AV85" i="4"/>
  <c r="AV61" i="4"/>
  <c r="AV45" i="4"/>
  <c r="AV87" i="4"/>
  <c r="AV71" i="4"/>
  <c r="AV47" i="4"/>
  <c r="AV88" i="4"/>
  <c r="AV60" i="4"/>
  <c r="AV20" i="4"/>
  <c r="AV69" i="4"/>
  <c r="AV21" i="4"/>
  <c r="AV28" i="4"/>
  <c r="AV29" i="4"/>
  <c r="AV55" i="4"/>
  <c r="AV68" i="4"/>
  <c r="AV89" i="4"/>
  <c r="D2124" i="4"/>
  <c r="D2722" i="4"/>
  <c r="U50" i="4"/>
  <c r="S50" i="4"/>
  <c r="R50" i="4"/>
  <c r="U83" i="4"/>
  <c r="R83" i="4"/>
  <c r="S83" i="4"/>
  <c r="D2323" i="4"/>
  <c r="D3120" i="4"/>
  <c r="D729" i="4"/>
  <c r="E725" i="4" s="1"/>
  <c r="G725" i="4" s="1"/>
  <c r="E529" i="4"/>
  <c r="G529" i="4" s="1"/>
  <c r="E470" i="4"/>
  <c r="G470" i="4" s="1"/>
  <c r="E533" i="4"/>
  <c r="G533" i="4" s="1"/>
  <c r="E472" i="4"/>
  <c r="G472" i="4" s="1"/>
  <c r="E463" i="4"/>
  <c r="G463" i="4" s="1"/>
  <c r="E460" i="4"/>
  <c r="G460" i="4" s="1"/>
  <c r="E430" i="4"/>
  <c r="G430" i="4" s="1"/>
  <c r="E536" i="4"/>
  <c r="G536" i="4" s="1"/>
  <c r="E531" i="4"/>
  <c r="G531" i="4" s="1"/>
  <c r="E461" i="4"/>
  <c r="G461" i="4" s="1"/>
  <c r="E428" i="4"/>
  <c r="G428" i="4" s="1"/>
  <c r="E438" i="4"/>
  <c r="G438" i="4" s="1"/>
  <c r="E457" i="4"/>
  <c r="G457" i="4" s="1"/>
  <c r="E443" i="4"/>
  <c r="G443" i="4" s="1"/>
  <c r="E425" i="4"/>
  <c r="G425" i="4" s="1"/>
  <c r="E433" i="4"/>
  <c r="G433" i="4" s="1"/>
  <c r="E466" i="4"/>
  <c r="G466" i="4" s="1"/>
  <c r="E420" i="4"/>
  <c r="G420" i="4" s="1"/>
  <c r="E474" i="4"/>
  <c r="G474" i="4" s="1"/>
  <c r="E468" i="4"/>
  <c r="G468" i="4" s="1"/>
  <c r="E455" i="4"/>
  <c r="G455" i="4" s="1"/>
  <c r="E473" i="4"/>
  <c r="G473" i="4" s="1"/>
  <c r="E465" i="4"/>
  <c r="G465" i="4" s="1"/>
  <c r="D540" i="4"/>
  <c r="E532" i="4"/>
  <c r="G532" i="4" s="1"/>
  <c r="E421" i="4"/>
  <c r="G421" i="4" s="1"/>
  <c r="E458" i="4"/>
  <c r="G458" i="4" s="1"/>
  <c r="E448" i="4"/>
  <c r="G448" i="4" s="1"/>
  <c r="E449" i="4"/>
  <c r="G449" i="4" s="1"/>
  <c r="E462" i="4"/>
  <c r="G462" i="4" s="1"/>
  <c r="E452" i="4"/>
  <c r="G452" i="4" s="1"/>
  <c r="E469" i="4"/>
  <c r="G469" i="4" s="1"/>
  <c r="E435" i="4"/>
  <c r="G435" i="4" s="1"/>
  <c r="E424" i="4"/>
  <c r="G424" i="4" s="1"/>
  <c r="E439" i="4"/>
  <c r="G439" i="4" s="1"/>
  <c r="E451" i="4"/>
  <c r="G451" i="4" s="1"/>
  <c r="E431" i="4"/>
  <c r="G431" i="4" s="1"/>
  <c r="E423" i="4"/>
  <c r="G423" i="4" s="1"/>
  <c r="E445" i="4"/>
  <c r="G445" i="4" s="1"/>
  <c r="E422" i="4"/>
  <c r="G422" i="4" s="1"/>
  <c r="E471" i="4"/>
  <c r="G471" i="4" s="1"/>
  <c r="E534" i="4"/>
  <c r="G534" i="4" s="1"/>
  <c r="E456" i="4"/>
  <c r="G456" i="4" s="1"/>
  <c r="E535" i="4"/>
  <c r="G535" i="4" s="1"/>
  <c r="E450" i="4"/>
  <c r="G450" i="4" s="1"/>
  <c r="E442" i="4"/>
  <c r="G442" i="4" s="1"/>
  <c r="E459" i="4"/>
  <c r="G459" i="4" s="1"/>
  <c r="E432" i="4"/>
  <c r="G432" i="4" s="1"/>
  <c r="E419" i="4"/>
  <c r="E475" i="4"/>
  <c r="G475" i="4" s="1"/>
  <c r="E444" i="4"/>
  <c r="G444" i="4" s="1"/>
  <c r="E530" i="4"/>
  <c r="G530" i="4" s="1"/>
  <c r="E464" i="4"/>
  <c r="G464" i="4" s="1"/>
  <c r="E437" i="4"/>
  <c r="G437" i="4" s="1"/>
  <c r="E434" i="4"/>
  <c r="G434" i="4" s="1"/>
  <c r="E467" i="4"/>
  <c r="G467" i="4" s="1"/>
  <c r="E429" i="4"/>
  <c r="G429" i="4" s="1"/>
  <c r="E436" i="4"/>
  <c r="G436" i="4" s="1"/>
  <c r="E453" i="4"/>
  <c r="G453" i="4" s="1"/>
  <c r="E447" i="4"/>
  <c r="G447" i="4" s="1"/>
  <c r="E440" i="4"/>
  <c r="G440" i="4" s="1"/>
  <c r="E454" i="4"/>
  <c r="G454" i="4" s="1"/>
  <c r="E426" i="4"/>
  <c r="G426" i="4" s="1"/>
  <c r="E427" i="4"/>
  <c r="G427" i="4" s="1"/>
  <c r="E446" i="4"/>
  <c r="G446" i="4" s="1"/>
  <c r="E441" i="4"/>
  <c r="G441" i="4" s="1"/>
  <c r="E476" i="4"/>
  <c r="G476" i="4" s="1"/>
  <c r="E477" i="4"/>
  <c r="G477" i="4" s="1"/>
  <c r="E478" i="4"/>
  <c r="G478" i="4" s="1"/>
  <c r="E479" i="4"/>
  <c r="G479" i="4" s="1"/>
  <c r="E480" i="4"/>
  <c r="G480" i="4" s="1"/>
  <c r="E481" i="4"/>
  <c r="G481" i="4" s="1"/>
  <c r="E484" i="4"/>
  <c r="G484" i="4" s="1"/>
  <c r="E482" i="4"/>
  <c r="G482" i="4" s="1"/>
  <c r="E483" i="4"/>
  <c r="G483" i="4" s="1"/>
  <c r="E485" i="4"/>
  <c r="G485" i="4" s="1"/>
  <c r="E486" i="4"/>
  <c r="G486" i="4" s="1"/>
  <c r="E487" i="4"/>
  <c r="G487" i="4" s="1"/>
  <c r="E488" i="4"/>
  <c r="G488" i="4" s="1"/>
  <c r="E489" i="4"/>
  <c r="G489" i="4" s="1"/>
  <c r="E490" i="4"/>
  <c r="G490" i="4" s="1"/>
  <c r="E492" i="4"/>
  <c r="G492" i="4" s="1"/>
  <c r="E491" i="4"/>
  <c r="G491" i="4" s="1"/>
  <c r="E494" i="4"/>
  <c r="G494" i="4" s="1"/>
  <c r="E493" i="4"/>
  <c r="G493" i="4" s="1"/>
  <c r="E495" i="4"/>
  <c r="G495" i="4" s="1"/>
  <c r="E497" i="4"/>
  <c r="G497" i="4" s="1"/>
  <c r="E496" i="4"/>
  <c r="G496" i="4" s="1"/>
  <c r="E500" i="4"/>
  <c r="G500" i="4" s="1"/>
  <c r="E498" i="4"/>
  <c r="G498" i="4" s="1"/>
  <c r="E501" i="4"/>
  <c r="G501" i="4" s="1"/>
  <c r="E499" i="4"/>
  <c r="G499" i="4" s="1"/>
  <c r="E503" i="4"/>
  <c r="G503" i="4" s="1"/>
  <c r="E502" i="4"/>
  <c r="G502" i="4" s="1"/>
  <c r="E504" i="4"/>
  <c r="G504" i="4" s="1"/>
  <c r="E505" i="4"/>
  <c r="G505" i="4" s="1"/>
  <c r="E508" i="4"/>
  <c r="G508" i="4" s="1"/>
  <c r="E506" i="4"/>
  <c r="G506" i="4" s="1"/>
  <c r="E507" i="4"/>
  <c r="G507" i="4" s="1"/>
  <c r="E509" i="4"/>
  <c r="G509" i="4" s="1"/>
  <c r="E511" i="4"/>
  <c r="G511" i="4" s="1"/>
  <c r="E510" i="4"/>
  <c r="G510" i="4" s="1"/>
  <c r="E513" i="4"/>
  <c r="G513" i="4" s="1"/>
  <c r="E512" i="4"/>
  <c r="G512" i="4" s="1"/>
  <c r="E515" i="4"/>
  <c r="G515" i="4" s="1"/>
  <c r="E514" i="4"/>
  <c r="G514" i="4" s="1"/>
  <c r="E516" i="4"/>
  <c r="G516" i="4" s="1"/>
  <c r="E518" i="4"/>
  <c r="G518" i="4" s="1"/>
  <c r="E517" i="4"/>
  <c r="G517" i="4" s="1"/>
  <c r="E519" i="4"/>
  <c r="G519" i="4" s="1"/>
  <c r="E520" i="4"/>
  <c r="G520" i="4" s="1"/>
  <c r="E522" i="4"/>
  <c r="G522" i="4" s="1"/>
  <c r="E521" i="4"/>
  <c r="G521" i="4" s="1"/>
  <c r="E527" i="4"/>
  <c r="G527" i="4" s="1"/>
  <c r="E524" i="4"/>
  <c r="G524" i="4" s="1"/>
  <c r="E523" i="4"/>
  <c r="G523" i="4" s="1"/>
  <c r="U51" i="4"/>
  <c r="S51" i="4"/>
  <c r="R51" i="4"/>
  <c r="U42" i="4"/>
  <c r="S42" i="4"/>
  <c r="R42" i="4"/>
  <c r="G140" i="4"/>
  <c r="S19" i="4"/>
  <c r="R19" i="4"/>
  <c r="U19" i="4"/>
  <c r="U58" i="4"/>
  <c r="R58" i="4"/>
  <c r="S58" i="4"/>
  <c r="U70" i="4"/>
  <c r="S70" i="4"/>
  <c r="R70" i="4"/>
  <c r="U24" i="4"/>
  <c r="S24" i="4"/>
  <c r="R24" i="4"/>
  <c r="U77" i="4"/>
  <c r="R77" i="4"/>
  <c r="S77" i="4"/>
  <c r="U84" i="4"/>
  <c r="R84" i="4"/>
  <c r="S84" i="4"/>
  <c r="U93" i="4"/>
  <c r="R93" i="4"/>
  <c r="S93" i="4"/>
  <c r="E526" i="4"/>
  <c r="G526" i="4" s="1"/>
  <c r="U23" i="4"/>
  <c r="S23" i="4"/>
  <c r="R23" i="4"/>
  <c r="U66" i="4"/>
  <c r="S66" i="4"/>
  <c r="R66" i="4"/>
  <c r="U53" i="4"/>
  <c r="S53" i="4"/>
  <c r="R53" i="4"/>
  <c r="U20" i="4"/>
  <c r="R20" i="4"/>
  <c r="S20" i="4"/>
  <c r="U48" i="4"/>
  <c r="R48" i="4"/>
  <c r="S48" i="4"/>
  <c r="U79" i="4"/>
  <c r="R79" i="4"/>
  <c r="S79" i="4"/>
  <c r="U87" i="4"/>
  <c r="S87" i="4"/>
  <c r="R87" i="4"/>
  <c r="U94" i="4"/>
  <c r="R94" i="4"/>
  <c r="S94" i="4"/>
  <c r="U71" i="4"/>
  <c r="R71" i="4"/>
  <c r="S71" i="4"/>
  <c r="U31" i="4"/>
  <c r="S31" i="4"/>
  <c r="R31" i="4"/>
  <c r="U65" i="4"/>
  <c r="R65" i="4"/>
  <c r="S65" i="4"/>
  <c r="L97" i="4" l="1"/>
  <c r="O97" i="4"/>
  <c r="R97" i="4"/>
  <c r="S97" i="4"/>
  <c r="M97" i="4"/>
  <c r="F99" i="4"/>
  <c r="W99" i="4"/>
  <c r="AP99" i="4"/>
  <c r="A100" i="4"/>
  <c r="BA100" i="4" s="1"/>
  <c r="I98" i="4"/>
  <c r="H98" i="4"/>
  <c r="K98" i="4"/>
  <c r="U98" i="4" s="1"/>
  <c r="E728" i="4"/>
  <c r="G728" i="4" s="1"/>
  <c r="E724" i="4"/>
  <c r="G724" i="4" s="1"/>
  <c r="D3121" i="4"/>
  <c r="D1327" i="4"/>
  <c r="D929" i="4"/>
  <c r="E926" i="4" s="1"/>
  <c r="G926" i="4" s="1"/>
  <c r="E729" i="4"/>
  <c r="G729" i="4" s="1"/>
  <c r="E646" i="4"/>
  <c r="G646" i="4" s="1"/>
  <c r="E675" i="4"/>
  <c r="G675" i="4" s="1"/>
  <c r="E619" i="4"/>
  <c r="E631" i="4"/>
  <c r="G631" i="4" s="1"/>
  <c r="E638" i="4"/>
  <c r="G638" i="4" s="1"/>
  <c r="E644" i="4"/>
  <c r="G644" i="4" s="1"/>
  <c r="E653" i="4"/>
  <c r="G653" i="4" s="1"/>
  <c r="E629" i="4"/>
  <c r="G629" i="4" s="1"/>
  <c r="E657" i="4"/>
  <c r="G657" i="4" s="1"/>
  <c r="E626" i="4"/>
  <c r="G626" i="4" s="1"/>
  <c r="E637" i="4"/>
  <c r="G637" i="4" s="1"/>
  <c r="E633" i="4"/>
  <c r="G633" i="4" s="1"/>
  <c r="E668" i="4"/>
  <c r="G668" i="4" s="1"/>
  <c r="E733" i="4"/>
  <c r="G733" i="4" s="1"/>
  <c r="E635" i="4"/>
  <c r="G635" i="4" s="1"/>
  <c r="E656" i="4"/>
  <c r="G656" i="4" s="1"/>
  <c r="E650" i="4"/>
  <c r="G650" i="4" s="1"/>
  <c r="E664" i="4"/>
  <c r="G664" i="4" s="1"/>
  <c r="E634" i="4"/>
  <c r="G634" i="4" s="1"/>
  <c r="E672" i="4"/>
  <c r="G672" i="4" s="1"/>
  <c r="E642" i="4"/>
  <c r="G642" i="4" s="1"/>
  <c r="E640" i="4"/>
  <c r="G640" i="4" s="1"/>
  <c r="E620" i="4"/>
  <c r="G620" i="4" s="1"/>
  <c r="E659" i="4"/>
  <c r="G659" i="4" s="1"/>
  <c r="D740" i="4"/>
  <c r="E625" i="4"/>
  <c r="G625" i="4" s="1"/>
  <c r="E661" i="4"/>
  <c r="G661" i="4" s="1"/>
  <c r="E645" i="4"/>
  <c r="G645" i="4" s="1"/>
  <c r="E641" i="4"/>
  <c r="G641" i="4" s="1"/>
  <c r="E636" i="4"/>
  <c r="G636" i="4" s="1"/>
  <c r="E667" i="4"/>
  <c r="G667" i="4" s="1"/>
  <c r="E622" i="4"/>
  <c r="G622" i="4" s="1"/>
  <c r="E663" i="4"/>
  <c r="G663" i="4" s="1"/>
  <c r="E674" i="4"/>
  <c r="G674" i="4" s="1"/>
  <c r="E736" i="4"/>
  <c r="G736" i="4" s="1"/>
  <c r="E630" i="4"/>
  <c r="G630" i="4" s="1"/>
  <c r="E655" i="4"/>
  <c r="G655" i="4" s="1"/>
  <c r="E627" i="4"/>
  <c r="G627" i="4" s="1"/>
  <c r="E651" i="4"/>
  <c r="G651" i="4" s="1"/>
  <c r="E666" i="4"/>
  <c r="G666" i="4" s="1"/>
  <c r="E671" i="4"/>
  <c r="G671" i="4" s="1"/>
  <c r="E670" i="4"/>
  <c r="G670" i="4" s="1"/>
  <c r="E735" i="4"/>
  <c r="G735" i="4" s="1"/>
  <c r="E647" i="4"/>
  <c r="G647" i="4" s="1"/>
  <c r="E660" i="4"/>
  <c r="G660" i="4" s="1"/>
  <c r="E731" i="4"/>
  <c r="G731" i="4" s="1"/>
  <c r="E658" i="4"/>
  <c r="G658" i="4" s="1"/>
  <c r="E662" i="4"/>
  <c r="G662" i="4" s="1"/>
  <c r="E632" i="4"/>
  <c r="G632" i="4" s="1"/>
  <c r="E652" i="4"/>
  <c r="G652" i="4" s="1"/>
  <c r="E669" i="4"/>
  <c r="G669" i="4" s="1"/>
  <c r="E732" i="4"/>
  <c r="G732" i="4" s="1"/>
  <c r="E730" i="4"/>
  <c r="G730" i="4" s="1"/>
  <c r="E648" i="4"/>
  <c r="G648" i="4" s="1"/>
  <c r="E734" i="4"/>
  <c r="G734" i="4" s="1"/>
  <c r="E623" i="4"/>
  <c r="G623" i="4" s="1"/>
  <c r="E665" i="4"/>
  <c r="G665" i="4" s="1"/>
  <c r="E649" i="4"/>
  <c r="G649" i="4" s="1"/>
  <c r="E621" i="4"/>
  <c r="G621" i="4" s="1"/>
  <c r="E654" i="4"/>
  <c r="G654" i="4" s="1"/>
  <c r="E639" i="4"/>
  <c r="G639" i="4" s="1"/>
  <c r="E643" i="4"/>
  <c r="G643" i="4" s="1"/>
  <c r="E624" i="4"/>
  <c r="G624" i="4" s="1"/>
  <c r="E628" i="4"/>
  <c r="G628" i="4" s="1"/>
  <c r="E673" i="4"/>
  <c r="G673" i="4" s="1"/>
  <c r="E676" i="4"/>
  <c r="G676" i="4" s="1"/>
  <c r="E678" i="4"/>
  <c r="G678" i="4" s="1"/>
  <c r="E677" i="4"/>
  <c r="G677" i="4" s="1"/>
  <c r="E680" i="4"/>
  <c r="G680" i="4" s="1"/>
  <c r="E679" i="4"/>
  <c r="G679" i="4" s="1"/>
  <c r="E681" i="4"/>
  <c r="G681" i="4" s="1"/>
  <c r="E682" i="4"/>
  <c r="G682" i="4" s="1"/>
  <c r="E683" i="4"/>
  <c r="G683" i="4" s="1"/>
  <c r="E684" i="4"/>
  <c r="G684" i="4" s="1"/>
  <c r="E685" i="4"/>
  <c r="G685" i="4" s="1"/>
  <c r="E686" i="4"/>
  <c r="G686" i="4" s="1"/>
  <c r="E687" i="4"/>
  <c r="G687" i="4" s="1"/>
  <c r="E688" i="4"/>
  <c r="G688" i="4" s="1"/>
  <c r="E689" i="4"/>
  <c r="G689" i="4" s="1"/>
  <c r="E690" i="4"/>
  <c r="G690" i="4" s="1"/>
  <c r="E691" i="4"/>
  <c r="G691" i="4" s="1"/>
  <c r="E692" i="4"/>
  <c r="G692" i="4" s="1"/>
  <c r="E693" i="4"/>
  <c r="G693" i="4" s="1"/>
  <c r="E694" i="4"/>
  <c r="G694" i="4" s="1"/>
  <c r="E695" i="4"/>
  <c r="G695" i="4" s="1"/>
  <c r="E696" i="4"/>
  <c r="G696" i="4" s="1"/>
  <c r="E697" i="4"/>
  <c r="G697" i="4" s="1"/>
  <c r="E698" i="4"/>
  <c r="G698" i="4" s="1"/>
  <c r="E699" i="4"/>
  <c r="G699" i="4" s="1"/>
  <c r="E700" i="4"/>
  <c r="G700" i="4" s="1"/>
  <c r="E704" i="4"/>
  <c r="G704" i="4" s="1"/>
  <c r="E703" i="4"/>
  <c r="G703" i="4" s="1"/>
  <c r="E702" i="4"/>
  <c r="G702" i="4" s="1"/>
  <c r="E701" i="4"/>
  <c r="G701" i="4" s="1"/>
  <c r="E706" i="4"/>
  <c r="G706" i="4" s="1"/>
  <c r="E705" i="4"/>
  <c r="G705" i="4" s="1"/>
  <c r="E708" i="4"/>
  <c r="G708" i="4" s="1"/>
  <c r="E709" i="4"/>
  <c r="G709" i="4" s="1"/>
  <c r="E707" i="4"/>
  <c r="G707" i="4" s="1"/>
  <c r="E711" i="4"/>
  <c r="G711" i="4" s="1"/>
  <c r="E710" i="4"/>
  <c r="G710" i="4" s="1"/>
  <c r="E712" i="4"/>
  <c r="G712" i="4" s="1"/>
  <c r="E713" i="4"/>
  <c r="G713" i="4" s="1"/>
  <c r="E714" i="4"/>
  <c r="G714" i="4" s="1"/>
  <c r="E715" i="4"/>
  <c r="G715" i="4" s="1"/>
  <c r="E716" i="4"/>
  <c r="G716" i="4" s="1"/>
  <c r="E717" i="4"/>
  <c r="G717" i="4" s="1"/>
  <c r="E718" i="4"/>
  <c r="G718" i="4" s="1"/>
  <c r="E719" i="4"/>
  <c r="G719" i="4" s="1"/>
  <c r="E720" i="4"/>
  <c r="G720" i="4" s="1"/>
  <c r="E721" i="4"/>
  <c r="G721" i="4" s="1"/>
  <c r="E722" i="4"/>
  <c r="G722" i="4" s="1"/>
  <c r="E727" i="4"/>
  <c r="G727" i="4" s="1"/>
  <c r="D1925" i="4"/>
  <c r="D1526" i="4"/>
  <c r="E726" i="4"/>
  <c r="G726" i="4" s="1"/>
  <c r="G419" i="4"/>
  <c r="G540" i="4" s="1"/>
  <c r="E540" i="4"/>
  <c r="D2922" i="4"/>
  <c r="D1128" i="4"/>
  <c r="E924" i="4"/>
  <c r="G924" i="4" s="1"/>
  <c r="D2523" i="4"/>
  <c r="D2324" i="4"/>
  <c r="E723" i="4"/>
  <c r="G723" i="4" s="1"/>
  <c r="I99" i="4" l="1"/>
  <c r="H99" i="4"/>
  <c r="K99" i="4"/>
  <c r="U99" i="4" s="1"/>
  <c r="R98" i="4"/>
  <c r="L98" i="4"/>
  <c r="O98" i="4"/>
  <c r="S98" i="4"/>
  <c r="M98" i="4"/>
  <c r="F100" i="4"/>
  <c r="A101" i="4"/>
  <c r="BA101" i="4" s="1"/>
  <c r="AP100" i="4"/>
  <c r="W100" i="4"/>
  <c r="E927" i="4"/>
  <c r="G927" i="4" s="1"/>
  <c r="E923" i="4"/>
  <c r="G923" i="4" s="1"/>
  <c r="E925" i="4"/>
  <c r="G925" i="4" s="1"/>
  <c r="D1328" i="4"/>
  <c r="D2125" i="4"/>
  <c r="D2723" i="4"/>
  <c r="D1527" i="4"/>
  <c r="D2524" i="4"/>
  <c r="G619" i="4"/>
  <c r="G740" i="4" s="1"/>
  <c r="E740" i="4"/>
  <c r="D1129" i="4"/>
  <c r="E1128" i="4" s="1"/>
  <c r="G1128" i="4" s="1"/>
  <c r="E929" i="4"/>
  <c r="G929" i="4" s="1"/>
  <c r="E819" i="4"/>
  <c r="E831" i="4"/>
  <c r="G831" i="4" s="1"/>
  <c r="E856" i="4"/>
  <c r="G856" i="4" s="1"/>
  <c r="E837" i="4"/>
  <c r="G837" i="4" s="1"/>
  <c r="E830" i="4"/>
  <c r="G830" i="4" s="1"/>
  <c r="E842" i="4"/>
  <c r="G842" i="4" s="1"/>
  <c r="E820" i="4"/>
  <c r="G820" i="4" s="1"/>
  <c r="E844" i="4"/>
  <c r="G844" i="4" s="1"/>
  <c r="E839" i="4"/>
  <c r="G839" i="4" s="1"/>
  <c r="E858" i="4"/>
  <c r="G858" i="4" s="1"/>
  <c r="E829" i="4"/>
  <c r="G829" i="4" s="1"/>
  <c r="E828" i="4"/>
  <c r="G828" i="4" s="1"/>
  <c r="E849" i="4"/>
  <c r="G849" i="4" s="1"/>
  <c r="E852" i="4"/>
  <c r="G852" i="4" s="1"/>
  <c r="E854" i="4"/>
  <c r="G854" i="4" s="1"/>
  <c r="E846" i="4"/>
  <c r="G846" i="4" s="1"/>
  <c r="E870" i="4"/>
  <c r="G870" i="4" s="1"/>
  <c r="E933" i="4"/>
  <c r="G933" i="4" s="1"/>
  <c r="E851" i="4"/>
  <c r="G851" i="4" s="1"/>
  <c r="E863" i="4"/>
  <c r="G863" i="4" s="1"/>
  <c r="E874" i="4"/>
  <c r="G874" i="4" s="1"/>
  <c r="E834" i="4"/>
  <c r="G834" i="4" s="1"/>
  <c r="E934" i="4"/>
  <c r="G934" i="4" s="1"/>
  <c r="E845" i="4"/>
  <c r="G845" i="4" s="1"/>
  <c r="E855" i="4"/>
  <c r="G855" i="4" s="1"/>
  <c r="E827" i="4"/>
  <c r="G827" i="4" s="1"/>
  <c r="E932" i="4"/>
  <c r="G932" i="4" s="1"/>
  <c r="E853" i="4"/>
  <c r="G853" i="4" s="1"/>
  <c r="E847" i="4"/>
  <c r="G847" i="4" s="1"/>
  <c r="D940" i="4"/>
  <c r="E860" i="4"/>
  <c r="G860" i="4" s="1"/>
  <c r="E821" i="4"/>
  <c r="G821" i="4" s="1"/>
  <c r="E840" i="4"/>
  <c r="G840" i="4" s="1"/>
  <c r="E825" i="4"/>
  <c r="G825" i="4" s="1"/>
  <c r="E873" i="4"/>
  <c r="G873" i="4" s="1"/>
  <c r="E864" i="4"/>
  <c r="G864" i="4" s="1"/>
  <c r="E850" i="4"/>
  <c r="G850" i="4" s="1"/>
  <c r="E848" i="4"/>
  <c r="G848" i="4" s="1"/>
  <c r="E838" i="4"/>
  <c r="G838" i="4" s="1"/>
  <c r="E861" i="4"/>
  <c r="G861" i="4" s="1"/>
  <c r="E867" i="4"/>
  <c r="G867" i="4" s="1"/>
  <c r="E876" i="4"/>
  <c r="G876" i="4" s="1"/>
  <c r="E872" i="4"/>
  <c r="G872" i="4" s="1"/>
  <c r="E826" i="4"/>
  <c r="G826" i="4" s="1"/>
  <c r="E832" i="4"/>
  <c r="G832" i="4" s="1"/>
  <c r="E833" i="4"/>
  <c r="G833" i="4" s="1"/>
  <c r="E824" i="4"/>
  <c r="G824" i="4" s="1"/>
  <c r="E868" i="4"/>
  <c r="G868" i="4" s="1"/>
  <c r="E930" i="4"/>
  <c r="G930" i="4" s="1"/>
  <c r="E871" i="4"/>
  <c r="G871" i="4" s="1"/>
  <c r="E835" i="4"/>
  <c r="G835" i="4" s="1"/>
  <c r="E875" i="4"/>
  <c r="G875" i="4" s="1"/>
  <c r="E862" i="4"/>
  <c r="G862" i="4" s="1"/>
  <c r="E822" i="4"/>
  <c r="G822" i="4" s="1"/>
  <c r="E859" i="4"/>
  <c r="G859" i="4" s="1"/>
  <c r="E836" i="4"/>
  <c r="G836" i="4" s="1"/>
  <c r="E841" i="4"/>
  <c r="G841" i="4" s="1"/>
  <c r="E869" i="4"/>
  <c r="G869" i="4" s="1"/>
  <c r="E865" i="4"/>
  <c r="G865" i="4" s="1"/>
  <c r="E823" i="4"/>
  <c r="G823" i="4" s="1"/>
  <c r="E931" i="4"/>
  <c r="G931" i="4" s="1"/>
  <c r="E936" i="4"/>
  <c r="G936" i="4" s="1"/>
  <c r="E843" i="4"/>
  <c r="G843" i="4" s="1"/>
  <c r="E866" i="4"/>
  <c r="G866" i="4" s="1"/>
  <c r="E935" i="4"/>
  <c r="G935" i="4" s="1"/>
  <c r="E857" i="4"/>
  <c r="G857" i="4" s="1"/>
  <c r="E877" i="4"/>
  <c r="G877" i="4" s="1"/>
  <c r="E878" i="4"/>
  <c r="G878" i="4" s="1"/>
  <c r="E881" i="4"/>
  <c r="G881" i="4" s="1"/>
  <c r="E880" i="4"/>
  <c r="G880" i="4" s="1"/>
  <c r="E879" i="4"/>
  <c r="G879" i="4" s="1"/>
  <c r="E882" i="4"/>
  <c r="G882" i="4" s="1"/>
  <c r="E883" i="4"/>
  <c r="G883" i="4" s="1"/>
  <c r="E884" i="4"/>
  <c r="G884" i="4" s="1"/>
  <c r="E885" i="4"/>
  <c r="G885" i="4" s="1"/>
  <c r="E886" i="4"/>
  <c r="G886" i="4" s="1"/>
  <c r="E887" i="4"/>
  <c r="G887" i="4" s="1"/>
  <c r="E892" i="4"/>
  <c r="G892" i="4" s="1"/>
  <c r="E888" i="4"/>
  <c r="G888" i="4" s="1"/>
  <c r="E890" i="4"/>
  <c r="G890" i="4" s="1"/>
  <c r="E889" i="4"/>
  <c r="G889" i="4" s="1"/>
  <c r="E893" i="4"/>
  <c r="G893" i="4" s="1"/>
  <c r="E891" i="4"/>
  <c r="G891" i="4" s="1"/>
  <c r="E894" i="4"/>
  <c r="G894" i="4" s="1"/>
  <c r="E896" i="4"/>
  <c r="G896" i="4" s="1"/>
  <c r="E895" i="4"/>
  <c r="G895" i="4" s="1"/>
  <c r="E897" i="4"/>
  <c r="G897" i="4" s="1"/>
  <c r="E899" i="4"/>
  <c r="G899" i="4" s="1"/>
  <c r="E898" i="4"/>
  <c r="G898" i="4" s="1"/>
  <c r="E900" i="4"/>
  <c r="G900" i="4" s="1"/>
  <c r="E902" i="4"/>
  <c r="G902" i="4" s="1"/>
  <c r="E901" i="4"/>
  <c r="G901" i="4" s="1"/>
  <c r="E905" i="4"/>
  <c r="G905" i="4" s="1"/>
  <c r="E904" i="4"/>
  <c r="G904" i="4" s="1"/>
  <c r="E903" i="4"/>
  <c r="G903" i="4" s="1"/>
  <c r="E907" i="4"/>
  <c r="G907" i="4" s="1"/>
  <c r="E906" i="4"/>
  <c r="G906" i="4" s="1"/>
  <c r="E908" i="4"/>
  <c r="G908" i="4" s="1"/>
  <c r="E910" i="4"/>
  <c r="G910" i="4" s="1"/>
  <c r="E912" i="4"/>
  <c r="G912" i="4" s="1"/>
  <c r="E911" i="4"/>
  <c r="G911" i="4" s="1"/>
  <c r="E909" i="4"/>
  <c r="G909" i="4" s="1"/>
  <c r="E913" i="4"/>
  <c r="G913" i="4" s="1"/>
  <c r="E914" i="4"/>
  <c r="G914" i="4" s="1"/>
  <c r="E915" i="4"/>
  <c r="G915" i="4" s="1"/>
  <c r="E916" i="4"/>
  <c r="G916" i="4" s="1"/>
  <c r="E917" i="4"/>
  <c r="G917" i="4" s="1"/>
  <c r="E918" i="4"/>
  <c r="G918" i="4" s="1"/>
  <c r="E919" i="4"/>
  <c r="G919" i="4" s="1"/>
  <c r="E920" i="4"/>
  <c r="G920" i="4" s="1"/>
  <c r="E921" i="4"/>
  <c r="G921" i="4" s="1"/>
  <c r="E922" i="4"/>
  <c r="G922" i="4" s="1"/>
  <c r="E928" i="4"/>
  <c r="G928" i="4" s="1"/>
  <c r="D3122" i="4"/>
  <c r="D1726" i="4"/>
  <c r="F101" i="4" l="1"/>
  <c r="A102" i="4"/>
  <c r="BA102" i="4" s="1"/>
  <c r="AP101" i="4"/>
  <c r="W101" i="4"/>
  <c r="R99" i="4"/>
  <c r="O99" i="4"/>
  <c r="L99" i="4"/>
  <c r="H100" i="4"/>
  <c r="I100" i="4"/>
  <c r="K100" i="4"/>
  <c r="U100" i="4" s="1"/>
  <c r="S99" i="4"/>
  <c r="M99" i="4"/>
  <c r="E1124" i="4"/>
  <c r="G1124" i="4" s="1"/>
  <c r="E1125" i="4"/>
  <c r="G1125" i="4" s="1"/>
  <c r="E1127" i="4"/>
  <c r="G1127" i="4" s="1"/>
  <c r="D1727" i="4"/>
  <c r="D2923" i="4"/>
  <c r="D2325" i="4"/>
  <c r="E940" i="4"/>
  <c r="G819" i="4"/>
  <c r="G940" i="4" s="1"/>
  <c r="D2724" i="4"/>
  <c r="E1126" i="4"/>
  <c r="G1126" i="4" s="1"/>
  <c r="D1926" i="4"/>
  <c r="D1528" i="4"/>
  <c r="D1329" i="4"/>
  <c r="E1321" i="4" s="1"/>
  <c r="G1321" i="4" s="1"/>
  <c r="E1129" i="4"/>
  <c r="G1129" i="4" s="1"/>
  <c r="E1026" i="4"/>
  <c r="G1026" i="4" s="1"/>
  <c r="E1072" i="4"/>
  <c r="G1072" i="4" s="1"/>
  <c r="E1133" i="4"/>
  <c r="G1133" i="4" s="1"/>
  <c r="E1060" i="4"/>
  <c r="G1060" i="4" s="1"/>
  <c r="E1131" i="4"/>
  <c r="G1131" i="4" s="1"/>
  <c r="E1066" i="4"/>
  <c r="G1066" i="4" s="1"/>
  <c r="E1022" i="4"/>
  <c r="G1022" i="4" s="1"/>
  <c r="E1043" i="4"/>
  <c r="G1043" i="4" s="1"/>
  <c r="E1023" i="4"/>
  <c r="G1023" i="4" s="1"/>
  <c r="E1029" i="4"/>
  <c r="G1029" i="4" s="1"/>
  <c r="E1046" i="4"/>
  <c r="G1046" i="4" s="1"/>
  <c r="E1019" i="4"/>
  <c r="E1061" i="4"/>
  <c r="G1061" i="4" s="1"/>
  <c r="E1033" i="4"/>
  <c r="G1033" i="4" s="1"/>
  <c r="E1044" i="4"/>
  <c r="G1044" i="4" s="1"/>
  <c r="E1071" i="4"/>
  <c r="G1071" i="4" s="1"/>
  <c r="D1140" i="4"/>
  <c r="E1073" i="4"/>
  <c r="G1073" i="4" s="1"/>
  <c r="E1039" i="4"/>
  <c r="G1039" i="4" s="1"/>
  <c r="E1136" i="4"/>
  <c r="G1136" i="4" s="1"/>
  <c r="E1069" i="4"/>
  <c r="G1069" i="4" s="1"/>
  <c r="E1028" i="4"/>
  <c r="G1028" i="4" s="1"/>
  <c r="E1035" i="4"/>
  <c r="G1035" i="4" s="1"/>
  <c r="E1031" i="4"/>
  <c r="G1031" i="4" s="1"/>
  <c r="E1045" i="4"/>
  <c r="G1045" i="4" s="1"/>
  <c r="E1027" i="4"/>
  <c r="G1027" i="4" s="1"/>
  <c r="E1130" i="4"/>
  <c r="G1130" i="4" s="1"/>
  <c r="E1021" i="4"/>
  <c r="G1021" i="4" s="1"/>
  <c r="E1036" i="4"/>
  <c r="G1036" i="4" s="1"/>
  <c r="E1020" i="4"/>
  <c r="G1020" i="4" s="1"/>
  <c r="E1135" i="4"/>
  <c r="G1135" i="4" s="1"/>
  <c r="E1051" i="4"/>
  <c r="G1051" i="4" s="1"/>
  <c r="E1054" i="4"/>
  <c r="G1054" i="4" s="1"/>
  <c r="E1050" i="4"/>
  <c r="G1050" i="4" s="1"/>
  <c r="E1047" i="4"/>
  <c r="G1047" i="4" s="1"/>
  <c r="E1024" i="4"/>
  <c r="G1024" i="4" s="1"/>
  <c r="E1062" i="4"/>
  <c r="G1062" i="4" s="1"/>
  <c r="E1132" i="4"/>
  <c r="G1132" i="4" s="1"/>
  <c r="E1058" i="4"/>
  <c r="G1058" i="4" s="1"/>
  <c r="E1034" i="4"/>
  <c r="G1034" i="4" s="1"/>
  <c r="E1055" i="4"/>
  <c r="G1055" i="4" s="1"/>
  <c r="E1042" i="4"/>
  <c r="G1042" i="4" s="1"/>
  <c r="E1067" i="4"/>
  <c r="G1067" i="4" s="1"/>
  <c r="E1056" i="4"/>
  <c r="G1056" i="4" s="1"/>
  <c r="E1059" i="4"/>
  <c r="G1059" i="4" s="1"/>
  <c r="E1025" i="4"/>
  <c r="G1025" i="4" s="1"/>
  <c r="E1063" i="4"/>
  <c r="G1063" i="4" s="1"/>
  <c r="E1064" i="4"/>
  <c r="G1064" i="4" s="1"/>
  <c r="E1075" i="4"/>
  <c r="G1075" i="4" s="1"/>
  <c r="E1037" i="4"/>
  <c r="G1037" i="4" s="1"/>
  <c r="E1038" i="4"/>
  <c r="G1038" i="4" s="1"/>
  <c r="E1074" i="4"/>
  <c r="G1074" i="4" s="1"/>
  <c r="E1134" i="4"/>
  <c r="G1134" i="4" s="1"/>
  <c r="E1048" i="4"/>
  <c r="G1048" i="4" s="1"/>
  <c r="E1068" i="4"/>
  <c r="G1068" i="4" s="1"/>
  <c r="E1041" i="4"/>
  <c r="G1041" i="4" s="1"/>
  <c r="E1052" i="4"/>
  <c r="G1052" i="4" s="1"/>
  <c r="E1032" i="4"/>
  <c r="G1032" i="4" s="1"/>
  <c r="E1053" i="4"/>
  <c r="G1053" i="4" s="1"/>
  <c r="E1070" i="4"/>
  <c r="G1070" i="4" s="1"/>
  <c r="E1057" i="4"/>
  <c r="G1057" i="4" s="1"/>
  <c r="E1030" i="4"/>
  <c r="G1030" i="4" s="1"/>
  <c r="E1065" i="4"/>
  <c r="G1065" i="4" s="1"/>
  <c r="E1049" i="4"/>
  <c r="G1049" i="4" s="1"/>
  <c r="E1077" i="4"/>
  <c r="G1077" i="4" s="1"/>
  <c r="E1040" i="4"/>
  <c r="G1040" i="4" s="1"/>
  <c r="E1076" i="4"/>
  <c r="G1076" i="4" s="1"/>
  <c r="E1078" i="4"/>
  <c r="G1078" i="4" s="1"/>
  <c r="E1080" i="4"/>
  <c r="G1080" i="4" s="1"/>
  <c r="E1079" i="4"/>
  <c r="G1079" i="4" s="1"/>
  <c r="E1081" i="4"/>
  <c r="G1081" i="4" s="1"/>
  <c r="E1082" i="4"/>
  <c r="G1082" i="4" s="1"/>
  <c r="E1083" i="4"/>
  <c r="G1083" i="4" s="1"/>
  <c r="E1084" i="4"/>
  <c r="G1084" i="4" s="1"/>
  <c r="E1086" i="4"/>
  <c r="G1086" i="4" s="1"/>
  <c r="E1085" i="4"/>
  <c r="G1085" i="4" s="1"/>
  <c r="E1087" i="4"/>
  <c r="G1087" i="4" s="1"/>
  <c r="E1088" i="4"/>
  <c r="G1088" i="4" s="1"/>
  <c r="E1089" i="4"/>
  <c r="G1089" i="4" s="1"/>
  <c r="E1090" i="4"/>
  <c r="G1090" i="4" s="1"/>
  <c r="E1091" i="4"/>
  <c r="G1091" i="4" s="1"/>
  <c r="E1093" i="4"/>
  <c r="G1093" i="4" s="1"/>
  <c r="E1092" i="4"/>
  <c r="G1092" i="4" s="1"/>
  <c r="E1094" i="4"/>
  <c r="G1094" i="4" s="1"/>
  <c r="E1098" i="4"/>
  <c r="G1098" i="4" s="1"/>
  <c r="E1096" i="4"/>
  <c r="G1096" i="4" s="1"/>
  <c r="E1095" i="4"/>
  <c r="G1095" i="4" s="1"/>
  <c r="E1097" i="4"/>
  <c r="G1097" i="4" s="1"/>
  <c r="E1100" i="4"/>
  <c r="G1100" i="4" s="1"/>
  <c r="E1099" i="4"/>
  <c r="G1099" i="4" s="1"/>
  <c r="E1102" i="4"/>
  <c r="G1102" i="4" s="1"/>
  <c r="E1101" i="4"/>
  <c r="G1101" i="4" s="1"/>
  <c r="E1104" i="4"/>
  <c r="G1104" i="4" s="1"/>
  <c r="E1103" i="4"/>
  <c r="G1103" i="4" s="1"/>
  <c r="E1105" i="4"/>
  <c r="G1105" i="4" s="1"/>
  <c r="E1106" i="4"/>
  <c r="G1106" i="4" s="1"/>
  <c r="E1107" i="4"/>
  <c r="G1107" i="4" s="1"/>
  <c r="E1108" i="4"/>
  <c r="G1108" i="4" s="1"/>
  <c r="E1109" i="4"/>
  <c r="G1109" i="4" s="1"/>
  <c r="E1110" i="4"/>
  <c r="G1110" i="4" s="1"/>
  <c r="E1112" i="4"/>
  <c r="G1112" i="4" s="1"/>
  <c r="E1111" i="4"/>
  <c r="G1111" i="4" s="1"/>
  <c r="E1113" i="4"/>
  <c r="G1113" i="4" s="1"/>
  <c r="E1115" i="4"/>
  <c r="G1115" i="4" s="1"/>
  <c r="E1114" i="4"/>
  <c r="G1114" i="4" s="1"/>
  <c r="E1116" i="4"/>
  <c r="G1116" i="4" s="1"/>
  <c r="E1118" i="4"/>
  <c r="G1118" i="4" s="1"/>
  <c r="E1117" i="4"/>
  <c r="G1117" i="4" s="1"/>
  <c r="E1120" i="4"/>
  <c r="G1120" i="4" s="1"/>
  <c r="E1119" i="4"/>
  <c r="G1119" i="4" s="1"/>
  <c r="E1121" i="4"/>
  <c r="G1121" i="4" s="1"/>
  <c r="E1122" i="4"/>
  <c r="G1122" i="4" s="1"/>
  <c r="E1123" i="4"/>
  <c r="G1123" i="4" s="1"/>
  <c r="L100" i="4" l="1"/>
  <c r="R100" i="4"/>
  <c r="O100" i="4"/>
  <c r="F102" i="4"/>
  <c r="AP102" i="4"/>
  <c r="W102" i="4"/>
  <c r="A103" i="4"/>
  <c r="BA103" i="4" s="1"/>
  <c r="S100" i="4"/>
  <c r="M100" i="4"/>
  <c r="I101" i="4"/>
  <c r="H101" i="4"/>
  <c r="K101" i="4"/>
  <c r="U101" i="4" s="1"/>
  <c r="E1327" i="4"/>
  <c r="G1327" i="4" s="1"/>
  <c r="E1322" i="4"/>
  <c r="G1322" i="4" s="1"/>
  <c r="E1324" i="4"/>
  <c r="G1324" i="4" s="1"/>
  <c r="E1326" i="4"/>
  <c r="G1326" i="4" s="1"/>
  <c r="E1323" i="4"/>
  <c r="G1323" i="4" s="1"/>
  <c r="E1140" i="4"/>
  <c r="G1019" i="4"/>
  <c r="G1140" i="4" s="1"/>
  <c r="D3123" i="4"/>
  <c r="D1529" i="4"/>
  <c r="E1522" i="4" s="1"/>
  <c r="G1522" i="4" s="1"/>
  <c r="E1329" i="4"/>
  <c r="G1329" i="4" s="1"/>
  <c r="E1235" i="4"/>
  <c r="G1235" i="4" s="1"/>
  <c r="E1221" i="4"/>
  <c r="G1221" i="4" s="1"/>
  <c r="E1238" i="4"/>
  <c r="G1238" i="4" s="1"/>
  <c r="E1224" i="4"/>
  <c r="G1224" i="4" s="1"/>
  <c r="E1237" i="4"/>
  <c r="G1237" i="4" s="1"/>
  <c r="E1260" i="4"/>
  <c r="G1260" i="4" s="1"/>
  <c r="E1248" i="4"/>
  <c r="G1248" i="4" s="1"/>
  <c r="E1254" i="4"/>
  <c r="G1254" i="4" s="1"/>
  <c r="E1226" i="4"/>
  <c r="G1226" i="4" s="1"/>
  <c r="E1273" i="4"/>
  <c r="G1273" i="4" s="1"/>
  <c r="E1219" i="4"/>
  <c r="E1243" i="4"/>
  <c r="G1243" i="4" s="1"/>
  <c r="E1268" i="4"/>
  <c r="G1268" i="4" s="1"/>
  <c r="E1333" i="4"/>
  <c r="G1333" i="4" s="1"/>
  <c r="E1227" i="4"/>
  <c r="G1227" i="4" s="1"/>
  <c r="E1259" i="4"/>
  <c r="G1259" i="4" s="1"/>
  <c r="E1236" i="4"/>
  <c r="G1236" i="4" s="1"/>
  <c r="E1251" i="4"/>
  <c r="G1251" i="4" s="1"/>
  <c r="E1232" i="4"/>
  <c r="G1232" i="4" s="1"/>
  <c r="E1265" i="4"/>
  <c r="G1265" i="4" s="1"/>
  <c r="E1242" i="4"/>
  <c r="G1242" i="4" s="1"/>
  <c r="E1245" i="4"/>
  <c r="G1245" i="4" s="1"/>
  <c r="E1332" i="4"/>
  <c r="G1332" i="4" s="1"/>
  <c r="E1239" i="4"/>
  <c r="G1239" i="4" s="1"/>
  <c r="E1335" i="4"/>
  <c r="G1335" i="4" s="1"/>
  <c r="E1241" i="4"/>
  <c r="G1241" i="4" s="1"/>
  <c r="E1271" i="4"/>
  <c r="G1271" i="4" s="1"/>
  <c r="E1231" i="4"/>
  <c r="G1231" i="4" s="1"/>
  <c r="E1253" i="4"/>
  <c r="G1253" i="4" s="1"/>
  <c r="D1340" i="4"/>
  <c r="E1267" i="4"/>
  <c r="G1267" i="4" s="1"/>
  <c r="E1258" i="4"/>
  <c r="G1258" i="4" s="1"/>
  <c r="E1264" i="4"/>
  <c r="G1264" i="4" s="1"/>
  <c r="E1262" i="4"/>
  <c r="G1262" i="4" s="1"/>
  <c r="E1220" i="4"/>
  <c r="G1220" i="4" s="1"/>
  <c r="E1229" i="4"/>
  <c r="G1229" i="4" s="1"/>
  <c r="E1223" i="4"/>
  <c r="G1223" i="4" s="1"/>
  <c r="E1255" i="4"/>
  <c r="G1255" i="4" s="1"/>
  <c r="E1252" i="4"/>
  <c r="G1252" i="4" s="1"/>
  <c r="E1230" i="4"/>
  <c r="G1230" i="4" s="1"/>
  <c r="E1261" i="4"/>
  <c r="G1261" i="4" s="1"/>
  <c r="E1257" i="4"/>
  <c r="G1257" i="4" s="1"/>
  <c r="E1233" i="4"/>
  <c r="G1233" i="4" s="1"/>
  <c r="E1244" i="4"/>
  <c r="G1244" i="4" s="1"/>
  <c r="E1234" i="4"/>
  <c r="G1234" i="4" s="1"/>
  <c r="E1249" i="4"/>
  <c r="G1249" i="4" s="1"/>
  <c r="E1246" i="4"/>
  <c r="G1246" i="4" s="1"/>
  <c r="E1250" i="4"/>
  <c r="G1250" i="4" s="1"/>
  <c r="E1222" i="4"/>
  <c r="G1222" i="4" s="1"/>
  <c r="E1269" i="4"/>
  <c r="G1269" i="4" s="1"/>
  <c r="E1330" i="4"/>
  <c r="G1330" i="4" s="1"/>
  <c r="E1247" i="4"/>
  <c r="G1247" i="4" s="1"/>
  <c r="E1240" i="4"/>
  <c r="G1240" i="4" s="1"/>
  <c r="E1331" i="4"/>
  <c r="G1331" i="4" s="1"/>
  <c r="E1256" i="4"/>
  <c r="G1256" i="4" s="1"/>
  <c r="E1263" i="4"/>
  <c r="G1263" i="4" s="1"/>
  <c r="E1272" i="4"/>
  <c r="G1272" i="4" s="1"/>
  <c r="E1225" i="4"/>
  <c r="G1225" i="4" s="1"/>
  <c r="E1334" i="4"/>
  <c r="G1334" i="4" s="1"/>
  <c r="E1336" i="4"/>
  <c r="G1336" i="4" s="1"/>
  <c r="E1266" i="4"/>
  <c r="G1266" i="4" s="1"/>
  <c r="E1270" i="4"/>
  <c r="G1270" i="4" s="1"/>
  <c r="E1274" i="4"/>
  <c r="G1274" i="4" s="1"/>
  <c r="E1228" i="4"/>
  <c r="G1228" i="4" s="1"/>
  <c r="E1275" i="4"/>
  <c r="G1275" i="4" s="1"/>
  <c r="E1276" i="4"/>
  <c r="G1276" i="4" s="1"/>
  <c r="E1277" i="4"/>
  <c r="G1277" i="4" s="1"/>
  <c r="E1278" i="4"/>
  <c r="G1278" i="4" s="1"/>
  <c r="E1279" i="4"/>
  <c r="G1279" i="4" s="1"/>
  <c r="E1280" i="4"/>
  <c r="G1280" i="4" s="1"/>
  <c r="E1281" i="4"/>
  <c r="G1281" i="4" s="1"/>
  <c r="E1282" i="4"/>
  <c r="G1282" i="4" s="1"/>
  <c r="E1283" i="4"/>
  <c r="G1283" i="4" s="1"/>
  <c r="E1285" i="4"/>
  <c r="G1285" i="4" s="1"/>
  <c r="E1284" i="4"/>
  <c r="G1284" i="4" s="1"/>
  <c r="E1286" i="4"/>
  <c r="G1286" i="4" s="1"/>
  <c r="E1287" i="4"/>
  <c r="G1287" i="4" s="1"/>
  <c r="E1288" i="4"/>
  <c r="G1288" i="4" s="1"/>
  <c r="E1289" i="4"/>
  <c r="G1289" i="4" s="1"/>
  <c r="E1290" i="4"/>
  <c r="G1290" i="4" s="1"/>
  <c r="E1291" i="4"/>
  <c r="G1291" i="4" s="1"/>
  <c r="E1292" i="4"/>
  <c r="G1292" i="4" s="1"/>
  <c r="E1293" i="4"/>
  <c r="G1293" i="4" s="1"/>
  <c r="E1295" i="4"/>
  <c r="G1295" i="4" s="1"/>
  <c r="E1297" i="4"/>
  <c r="G1297" i="4" s="1"/>
  <c r="E1294" i="4"/>
  <c r="G1294" i="4" s="1"/>
  <c r="E1296" i="4"/>
  <c r="G1296" i="4" s="1"/>
  <c r="E1299" i="4"/>
  <c r="G1299" i="4" s="1"/>
  <c r="E1298" i="4"/>
  <c r="G1298" i="4" s="1"/>
  <c r="E1300" i="4"/>
  <c r="G1300" i="4" s="1"/>
  <c r="E1302" i="4"/>
  <c r="G1302" i="4" s="1"/>
  <c r="E1301" i="4"/>
  <c r="G1301" i="4" s="1"/>
  <c r="E1303" i="4"/>
  <c r="G1303" i="4" s="1"/>
  <c r="E1304" i="4"/>
  <c r="G1304" i="4" s="1"/>
  <c r="E1306" i="4"/>
  <c r="G1306" i="4" s="1"/>
  <c r="E1305" i="4"/>
  <c r="G1305" i="4" s="1"/>
  <c r="E1308" i="4"/>
  <c r="G1308" i="4" s="1"/>
  <c r="E1307" i="4"/>
  <c r="G1307" i="4" s="1"/>
  <c r="E1311" i="4"/>
  <c r="G1311" i="4" s="1"/>
  <c r="E1309" i="4"/>
  <c r="G1309" i="4" s="1"/>
  <c r="E1312" i="4"/>
  <c r="G1312" i="4" s="1"/>
  <c r="E1313" i="4"/>
  <c r="G1313" i="4" s="1"/>
  <c r="E1314" i="4"/>
  <c r="G1314" i="4" s="1"/>
  <c r="E1310" i="4"/>
  <c r="G1310" i="4" s="1"/>
  <c r="E1315" i="4"/>
  <c r="G1315" i="4" s="1"/>
  <c r="E1316" i="4"/>
  <c r="G1316" i="4" s="1"/>
  <c r="E1317" i="4"/>
  <c r="G1317" i="4" s="1"/>
  <c r="E1318" i="4"/>
  <c r="G1318" i="4" s="1"/>
  <c r="E1319" i="4"/>
  <c r="G1319" i="4" s="1"/>
  <c r="E1320" i="4"/>
  <c r="G1320" i="4" s="1"/>
  <c r="E1325" i="4"/>
  <c r="G1325" i="4" s="1"/>
  <c r="E1328" i="4"/>
  <c r="G1328" i="4" s="1"/>
  <c r="D2525" i="4"/>
  <c r="D1728" i="4"/>
  <c r="D2924" i="4"/>
  <c r="D1927" i="4"/>
  <c r="D2126" i="4"/>
  <c r="F103" i="4" l="1"/>
  <c r="A104" i="4"/>
  <c r="BA104" i="4" s="1"/>
  <c r="AP103" i="4"/>
  <c r="W103" i="4"/>
  <c r="E1528" i="4"/>
  <c r="G1528" i="4" s="1"/>
  <c r="I102" i="4"/>
  <c r="H102" i="4"/>
  <c r="K102" i="4"/>
  <c r="U102" i="4" s="1"/>
  <c r="R101" i="4"/>
  <c r="O101" i="4"/>
  <c r="L101" i="4"/>
  <c r="S101" i="4"/>
  <c r="M101" i="4"/>
  <c r="E1526" i="4"/>
  <c r="G1526" i="4" s="1"/>
  <c r="D3124" i="4"/>
  <c r="D2326" i="4"/>
  <c r="D1928" i="4"/>
  <c r="D2127" i="4"/>
  <c r="G1219" i="4"/>
  <c r="G1340" i="4" s="1"/>
  <c r="E1340" i="4"/>
  <c r="D1729" i="4"/>
  <c r="E1529" i="4"/>
  <c r="G1529" i="4" s="1"/>
  <c r="E1453" i="4"/>
  <c r="G1453" i="4" s="1"/>
  <c r="E1422" i="4"/>
  <c r="G1422" i="4" s="1"/>
  <c r="E1431" i="4"/>
  <c r="G1431" i="4" s="1"/>
  <c r="E1432" i="4"/>
  <c r="G1432" i="4" s="1"/>
  <c r="E1454" i="4"/>
  <c r="G1454" i="4" s="1"/>
  <c r="E1439" i="4"/>
  <c r="G1439" i="4" s="1"/>
  <c r="E1446" i="4"/>
  <c r="G1446" i="4" s="1"/>
  <c r="E1472" i="4"/>
  <c r="G1472" i="4" s="1"/>
  <c r="E1435" i="4"/>
  <c r="G1435" i="4" s="1"/>
  <c r="E1533" i="4"/>
  <c r="G1533" i="4" s="1"/>
  <c r="E1448" i="4"/>
  <c r="G1448" i="4" s="1"/>
  <c r="E1419" i="4"/>
  <c r="E1462" i="4"/>
  <c r="G1462" i="4" s="1"/>
  <c r="E1442" i="4"/>
  <c r="G1442" i="4" s="1"/>
  <c r="E1428" i="4"/>
  <c r="G1428" i="4" s="1"/>
  <c r="E1449" i="4"/>
  <c r="G1449" i="4" s="1"/>
  <c r="E1458" i="4"/>
  <c r="G1458" i="4" s="1"/>
  <c r="E1444" i="4"/>
  <c r="G1444" i="4" s="1"/>
  <c r="E1473" i="4"/>
  <c r="G1473" i="4" s="1"/>
  <c r="E1534" i="4"/>
  <c r="G1534" i="4" s="1"/>
  <c r="E1530" i="4"/>
  <c r="G1530" i="4" s="1"/>
  <c r="E1424" i="4"/>
  <c r="G1424" i="4" s="1"/>
  <c r="E1464" i="4"/>
  <c r="G1464" i="4" s="1"/>
  <c r="E1471" i="4"/>
  <c r="G1471" i="4" s="1"/>
  <c r="E1452" i="4"/>
  <c r="G1452" i="4" s="1"/>
  <c r="E1467" i="4"/>
  <c r="G1467" i="4" s="1"/>
  <c r="E1461" i="4"/>
  <c r="G1461" i="4" s="1"/>
  <c r="E1437" i="4"/>
  <c r="G1437" i="4" s="1"/>
  <c r="E1469" i="4"/>
  <c r="G1469" i="4" s="1"/>
  <c r="E1451" i="4"/>
  <c r="G1451" i="4" s="1"/>
  <c r="E1423" i="4"/>
  <c r="G1423" i="4" s="1"/>
  <c r="E1429" i="4"/>
  <c r="G1429" i="4" s="1"/>
  <c r="E1438" i="4"/>
  <c r="G1438" i="4" s="1"/>
  <c r="E1456" i="4"/>
  <c r="G1456" i="4" s="1"/>
  <c r="E1470" i="4"/>
  <c r="G1470" i="4" s="1"/>
  <c r="E1436" i="4"/>
  <c r="G1436" i="4" s="1"/>
  <c r="E1425" i="4"/>
  <c r="G1425" i="4" s="1"/>
  <c r="D1540" i="4"/>
  <c r="E1427" i="4"/>
  <c r="G1427" i="4" s="1"/>
  <c r="E1433" i="4"/>
  <c r="G1433" i="4" s="1"/>
  <c r="E1463" i="4"/>
  <c r="G1463" i="4" s="1"/>
  <c r="E1440" i="4"/>
  <c r="G1440" i="4" s="1"/>
  <c r="E1535" i="4"/>
  <c r="G1535" i="4" s="1"/>
  <c r="E1421" i="4"/>
  <c r="G1421" i="4" s="1"/>
  <c r="E1466" i="4"/>
  <c r="G1466" i="4" s="1"/>
  <c r="E1455" i="4"/>
  <c r="G1455" i="4" s="1"/>
  <c r="E1447" i="4"/>
  <c r="G1447" i="4" s="1"/>
  <c r="E1536" i="4"/>
  <c r="G1536" i="4" s="1"/>
  <c r="E1426" i="4"/>
  <c r="G1426" i="4" s="1"/>
  <c r="E1460" i="4"/>
  <c r="G1460" i="4" s="1"/>
  <c r="E1532" i="4"/>
  <c r="G1532" i="4" s="1"/>
  <c r="E1434" i="4"/>
  <c r="G1434" i="4" s="1"/>
  <c r="E1445" i="4"/>
  <c r="G1445" i="4" s="1"/>
  <c r="E1420" i="4"/>
  <c r="G1420" i="4" s="1"/>
  <c r="E1459" i="4"/>
  <c r="G1459" i="4" s="1"/>
  <c r="E1443" i="4"/>
  <c r="G1443" i="4" s="1"/>
  <c r="E1450" i="4"/>
  <c r="G1450" i="4" s="1"/>
  <c r="E1531" i="4"/>
  <c r="G1531" i="4" s="1"/>
  <c r="E1441" i="4"/>
  <c r="G1441" i="4" s="1"/>
  <c r="E1465" i="4"/>
  <c r="G1465" i="4" s="1"/>
  <c r="E1457" i="4"/>
  <c r="G1457" i="4" s="1"/>
  <c r="E1430" i="4"/>
  <c r="G1430" i="4" s="1"/>
  <c r="E1474" i="4"/>
  <c r="G1474" i="4" s="1"/>
  <c r="E1468" i="4"/>
  <c r="G1468" i="4" s="1"/>
  <c r="E1475" i="4"/>
  <c r="G1475" i="4" s="1"/>
  <c r="E1478" i="4"/>
  <c r="G1478" i="4" s="1"/>
  <c r="E1476" i="4"/>
  <c r="G1476" i="4" s="1"/>
  <c r="E1480" i="4"/>
  <c r="G1480" i="4" s="1"/>
  <c r="E1477" i="4"/>
  <c r="G1477" i="4" s="1"/>
  <c r="E1479" i="4"/>
  <c r="G1479" i="4" s="1"/>
  <c r="E1484" i="4"/>
  <c r="G1484" i="4" s="1"/>
  <c r="E1482" i="4"/>
  <c r="G1482" i="4" s="1"/>
  <c r="E1483" i="4"/>
  <c r="G1483" i="4" s="1"/>
  <c r="E1481" i="4"/>
  <c r="G1481" i="4" s="1"/>
  <c r="E1487" i="4"/>
  <c r="G1487" i="4" s="1"/>
  <c r="E1486" i="4"/>
  <c r="G1486" i="4" s="1"/>
  <c r="E1485" i="4"/>
  <c r="G1485" i="4" s="1"/>
  <c r="E1488" i="4"/>
  <c r="G1488" i="4" s="1"/>
  <c r="E1490" i="4"/>
  <c r="G1490" i="4" s="1"/>
  <c r="E1491" i="4"/>
  <c r="G1491" i="4" s="1"/>
  <c r="E1489" i="4"/>
  <c r="G1489" i="4" s="1"/>
  <c r="E1493" i="4"/>
  <c r="G1493" i="4" s="1"/>
  <c r="E1492" i="4"/>
  <c r="G1492" i="4" s="1"/>
  <c r="E1494" i="4"/>
  <c r="G1494" i="4" s="1"/>
  <c r="E1495" i="4"/>
  <c r="G1495" i="4" s="1"/>
  <c r="E1496" i="4"/>
  <c r="G1496" i="4" s="1"/>
  <c r="E1497" i="4"/>
  <c r="G1497" i="4" s="1"/>
  <c r="E1499" i="4"/>
  <c r="G1499" i="4" s="1"/>
  <c r="E1500" i="4"/>
  <c r="G1500" i="4" s="1"/>
  <c r="E1498" i="4"/>
  <c r="G1498" i="4" s="1"/>
  <c r="E1501" i="4"/>
  <c r="G1501" i="4" s="1"/>
  <c r="E1502" i="4"/>
  <c r="G1502" i="4" s="1"/>
  <c r="E1504" i="4"/>
  <c r="G1504" i="4" s="1"/>
  <c r="E1506" i="4"/>
  <c r="G1506" i="4" s="1"/>
  <c r="E1505" i="4"/>
  <c r="G1505" i="4" s="1"/>
  <c r="E1503" i="4"/>
  <c r="G1503" i="4" s="1"/>
  <c r="E1507" i="4"/>
  <c r="G1507" i="4" s="1"/>
  <c r="E1508" i="4"/>
  <c r="G1508" i="4" s="1"/>
  <c r="E1509" i="4"/>
  <c r="G1509" i="4" s="1"/>
  <c r="E1510" i="4"/>
  <c r="G1510" i="4" s="1"/>
  <c r="E1511" i="4"/>
  <c r="G1511" i="4" s="1"/>
  <c r="E1513" i="4"/>
  <c r="G1513" i="4" s="1"/>
  <c r="E1514" i="4"/>
  <c r="G1514" i="4" s="1"/>
  <c r="E1512" i="4"/>
  <c r="G1512" i="4" s="1"/>
  <c r="E1515" i="4"/>
  <c r="G1515" i="4" s="1"/>
  <c r="E1517" i="4"/>
  <c r="G1517" i="4" s="1"/>
  <c r="E1516" i="4"/>
  <c r="G1516" i="4" s="1"/>
  <c r="E1519" i="4"/>
  <c r="G1519" i="4" s="1"/>
  <c r="E1518" i="4"/>
  <c r="G1518" i="4" s="1"/>
  <c r="E1520" i="4"/>
  <c r="G1520" i="4" s="1"/>
  <c r="E1521" i="4"/>
  <c r="G1521" i="4" s="1"/>
  <c r="E1525" i="4"/>
  <c r="G1525" i="4" s="1"/>
  <c r="E1523" i="4"/>
  <c r="G1523" i="4" s="1"/>
  <c r="E1527" i="4"/>
  <c r="G1527" i="4" s="1"/>
  <c r="E1524" i="4"/>
  <c r="G1524" i="4" s="1"/>
  <c r="D2725" i="4"/>
  <c r="L102" i="4" l="1"/>
  <c r="O102" i="4"/>
  <c r="R102" i="4"/>
  <c r="S102" i="4"/>
  <c r="M102" i="4"/>
  <c r="F104" i="4"/>
  <c r="W104" i="4"/>
  <c r="A105" i="4"/>
  <c r="BA105" i="4" s="1"/>
  <c r="AP104" i="4"/>
  <c r="I103" i="4"/>
  <c r="H103" i="4"/>
  <c r="K103" i="4"/>
  <c r="U103" i="4" s="1"/>
  <c r="D1929" i="4"/>
  <c r="E1928" i="4" s="1"/>
  <c r="G1928" i="4" s="1"/>
  <c r="E1729" i="4"/>
  <c r="G1729" i="4" s="1"/>
  <c r="E1647" i="4"/>
  <c r="G1647" i="4" s="1"/>
  <c r="E1660" i="4"/>
  <c r="G1660" i="4" s="1"/>
  <c r="E1665" i="4"/>
  <c r="G1665" i="4" s="1"/>
  <c r="E1629" i="4"/>
  <c r="G1629" i="4" s="1"/>
  <c r="E1619" i="4"/>
  <c r="E1627" i="4"/>
  <c r="G1627" i="4" s="1"/>
  <c r="E1648" i="4"/>
  <c r="G1648" i="4" s="1"/>
  <c r="E1651" i="4"/>
  <c r="G1651" i="4" s="1"/>
  <c r="E1735" i="4"/>
  <c r="G1735" i="4" s="1"/>
  <c r="E1637" i="4"/>
  <c r="G1637" i="4" s="1"/>
  <c r="E1659" i="4"/>
  <c r="G1659" i="4" s="1"/>
  <c r="E1632" i="4"/>
  <c r="G1632" i="4" s="1"/>
  <c r="E1628" i="4"/>
  <c r="G1628" i="4" s="1"/>
  <c r="E1644" i="4"/>
  <c r="G1644" i="4" s="1"/>
  <c r="E1730" i="4"/>
  <c r="G1730" i="4" s="1"/>
  <c r="E1650" i="4"/>
  <c r="G1650" i="4" s="1"/>
  <c r="E1652" i="4"/>
  <c r="G1652" i="4" s="1"/>
  <c r="E1667" i="4"/>
  <c r="G1667" i="4" s="1"/>
  <c r="E1661" i="4"/>
  <c r="G1661" i="4" s="1"/>
  <c r="E1642" i="4"/>
  <c r="G1642" i="4" s="1"/>
  <c r="E1636" i="4"/>
  <c r="G1636" i="4" s="1"/>
  <c r="E1622" i="4"/>
  <c r="G1622" i="4" s="1"/>
  <c r="E1646" i="4"/>
  <c r="G1646" i="4" s="1"/>
  <c r="E1655" i="4"/>
  <c r="G1655" i="4" s="1"/>
  <c r="E1649" i="4"/>
  <c r="G1649" i="4" s="1"/>
  <c r="E1623" i="4"/>
  <c r="G1623" i="4" s="1"/>
  <c r="E1657" i="4"/>
  <c r="G1657" i="4" s="1"/>
  <c r="E1736" i="4"/>
  <c r="G1736" i="4" s="1"/>
  <c r="E1630" i="4"/>
  <c r="G1630" i="4" s="1"/>
  <c r="E1625" i="4"/>
  <c r="G1625" i="4" s="1"/>
  <c r="E1664" i="4"/>
  <c r="G1664" i="4" s="1"/>
  <c r="E1645" i="4"/>
  <c r="G1645" i="4" s="1"/>
  <c r="E1635" i="4"/>
  <c r="G1635" i="4" s="1"/>
  <c r="E1668" i="4"/>
  <c r="G1668" i="4" s="1"/>
  <c r="E1638" i="4"/>
  <c r="G1638" i="4" s="1"/>
  <c r="E1624" i="4"/>
  <c r="G1624" i="4" s="1"/>
  <c r="E1674" i="4"/>
  <c r="G1674" i="4" s="1"/>
  <c r="E1656" i="4"/>
  <c r="G1656" i="4" s="1"/>
  <c r="E1673" i="4"/>
  <c r="G1673" i="4" s="1"/>
  <c r="E1631" i="4"/>
  <c r="G1631" i="4" s="1"/>
  <c r="E1662" i="4"/>
  <c r="G1662" i="4" s="1"/>
  <c r="E1640" i="4"/>
  <c r="G1640" i="4" s="1"/>
  <c r="E1653" i="4"/>
  <c r="G1653" i="4" s="1"/>
  <c r="E1671" i="4"/>
  <c r="G1671" i="4" s="1"/>
  <c r="E1669" i="4"/>
  <c r="G1669" i="4" s="1"/>
  <c r="E1731" i="4"/>
  <c r="G1731" i="4" s="1"/>
  <c r="E1639" i="4"/>
  <c r="G1639" i="4" s="1"/>
  <c r="D1740" i="4"/>
  <c r="E1634" i="4"/>
  <c r="G1634" i="4" s="1"/>
  <c r="E1654" i="4"/>
  <c r="G1654" i="4" s="1"/>
  <c r="E1620" i="4"/>
  <c r="G1620" i="4" s="1"/>
  <c r="E1670" i="4"/>
  <c r="G1670" i="4" s="1"/>
  <c r="E1733" i="4"/>
  <c r="G1733" i="4" s="1"/>
  <c r="E1658" i="4"/>
  <c r="G1658" i="4" s="1"/>
  <c r="E1672" i="4"/>
  <c r="G1672" i="4" s="1"/>
  <c r="E1732" i="4"/>
  <c r="G1732" i="4" s="1"/>
  <c r="E1734" i="4"/>
  <c r="G1734" i="4" s="1"/>
  <c r="E1663" i="4"/>
  <c r="G1663" i="4" s="1"/>
  <c r="E1643" i="4"/>
  <c r="G1643" i="4" s="1"/>
  <c r="E1633" i="4"/>
  <c r="G1633" i="4" s="1"/>
  <c r="E1621" i="4"/>
  <c r="G1621" i="4" s="1"/>
  <c r="E1641" i="4"/>
  <c r="G1641" i="4" s="1"/>
  <c r="E1666" i="4"/>
  <c r="G1666" i="4" s="1"/>
  <c r="E1626" i="4"/>
  <c r="G1626" i="4" s="1"/>
  <c r="E1677" i="4"/>
  <c r="G1677" i="4" s="1"/>
  <c r="E1675" i="4"/>
  <c r="G1675" i="4" s="1"/>
  <c r="E1676" i="4"/>
  <c r="G1676" i="4" s="1"/>
  <c r="E1678" i="4"/>
  <c r="G1678" i="4" s="1"/>
  <c r="E1679" i="4"/>
  <c r="G1679" i="4" s="1"/>
  <c r="E1680" i="4"/>
  <c r="G1680" i="4" s="1"/>
  <c r="E1682" i="4"/>
  <c r="G1682" i="4" s="1"/>
  <c r="E1681" i="4"/>
  <c r="G1681" i="4" s="1"/>
  <c r="E1683" i="4"/>
  <c r="G1683" i="4" s="1"/>
  <c r="E1684" i="4"/>
  <c r="G1684" i="4" s="1"/>
  <c r="E1686" i="4"/>
  <c r="G1686" i="4" s="1"/>
  <c r="E1687" i="4"/>
  <c r="G1687" i="4" s="1"/>
  <c r="E1685" i="4"/>
  <c r="G1685" i="4" s="1"/>
  <c r="E1688" i="4"/>
  <c r="G1688" i="4" s="1"/>
  <c r="E1689" i="4"/>
  <c r="G1689" i="4" s="1"/>
  <c r="E1690" i="4"/>
  <c r="G1690" i="4" s="1"/>
  <c r="E1692" i="4"/>
  <c r="G1692" i="4" s="1"/>
  <c r="E1691" i="4"/>
  <c r="G1691" i="4" s="1"/>
  <c r="E1693" i="4"/>
  <c r="G1693" i="4" s="1"/>
  <c r="E1695" i="4"/>
  <c r="G1695" i="4" s="1"/>
  <c r="E1694" i="4"/>
  <c r="G1694" i="4" s="1"/>
  <c r="E1696" i="4"/>
  <c r="G1696" i="4" s="1"/>
  <c r="E1697" i="4"/>
  <c r="G1697" i="4" s="1"/>
  <c r="E1698" i="4"/>
  <c r="G1698" i="4" s="1"/>
  <c r="E1700" i="4"/>
  <c r="G1700" i="4" s="1"/>
  <c r="E1699" i="4"/>
  <c r="G1699" i="4" s="1"/>
  <c r="E1702" i="4"/>
  <c r="G1702" i="4" s="1"/>
  <c r="E1703" i="4"/>
  <c r="G1703" i="4" s="1"/>
  <c r="E1701" i="4"/>
  <c r="G1701" i="4" s="1"/>
  <c r="E1704" i="4"/>
  <c r="G1704" i="4" s="1"/>
  <c r="E1705" i="4"/>
  <c r="G1705" i="4" s="1"/>
  <c r="E1706" i="4"/>
  <c r="G1706" i="4" s="1"/>
  <c r="E1710" i="4"/>
  <c r="G1710" i="4" s="1"/>
  <c r="E1708" i="4"/>
  <c r="G1708" i="4" s="1"/>
  <c r="E1709" i="4"/>
  <c r="G1709" i="4" s="1"/>
  <c r="E1707" i="4"/>
  <c r="G1707" i="4" s="1"/>
  <c r="E1711" i="4"/>
  <c r="G1711" i="4" s="1"/>
  <c r="E1712" i="4"/>
  <c r="G1712" i="4" s="1"/>
  <c r="E1713" i="4"/>
  <c r="G1713" i="4" s="1"/>
  <c r="E1714" i="4"/>
  <c r="G1714" i="4" s="1"/>
  <c r="E1715" i="4"/>
  <c r="G1715" i="4" s="1"/>
  <c r="E1716" i="4"/>
  <c r="G1716" i="4" s="1"/>
  <c r="E1717" i="4"/>
  <c r="G1717" i="4" s="1"/>
  <c r="E1718" i="4"/>
  <c r="G1718" i="4" s="1"/>
  <c r="E1722" i="4"/>
  <c r="G1722" i="4" s="1"/>
  <c r="E1721" i="4"/>
  <c r="G1721" i="4" s="1"/>
  <c r="E1720" i="4"/>
  <c r="G1720" i="4" s="1"/>
  <c r="E1719" i="4"/>
  <c r="G1719" i="4" s="1"/>
  <c r="E1727" i="4"/>
  <c r="G1727" i="4" s="1"/>
  <c r="E1724" i="4"/>
  <c r="G1724" i="4" s="1"/>
  <c r="D2128" i="4"/>
  <c r="E1725" i="4"/>
  <c r="G1725" i="4" s="1"/>
  <c r="D2327" i="4"/>
  <c r="E1723" i="4"/>
  <c r="G1723" i="4" s="1"/>
  <c r="D2526" i="4"/>
  <c r="D2925" i="4"/>
  <c r="E1726" i="4"/>
  <c r="G1726" i="4" s="1"/>
  <c r="G1419" i="4"/>
  <c r="G1540" i="4" s="1"/>
  <c r="E1540" i="4"/>
  <c r="E1728" i="4"/>
  <c r="G1728" i="4" s="1"/>
  <c r="F105" i="4" l="1"/>
  <c r="AP105" i="4"/>
  <c r="A106" i="4"/>
  <c r="BA106" i="4" s="1"/>
  <c r="W105" i="4"/>
  <c r="H104" i="4"/>
  <c r="I104" i="4"/>
  <c r="K104" i="4"/>
  <c r="U104" i="4" s="1"/>
  <c r="L103" i="4"/>
  <c r="O103" i="4"/>
  <c r="R103" i="4"/>
  <c r="S103" i="4"/>
  <c r="M103" i="4"/>
  <c r="E1926" i="4"/>
  <c r="G1926" i="4" s="1"/>
  <c r="D3125" i="4"/>
  <c r="D2527" i="4"/>
  <c r="G1619" i="4"/>
  <c r="G1740" i="4" s="1"/>
  <c r="E1740" i="4"/>
  <c r="D2726" i="4"/>
  <c r="D2328" i="4"/>
  <c r="D2129" i="4"/>
  <c r="E2123" i="4" s="1"/>
  <c r="G2123" i="4" s="1"/>
  <c r="E1929" i="4"/>
  <c r="G1929" i="4" s="1"/>
  <c r="E1828" i="4"/>
  <c r="G1828" i="4" s="1"/>
  <c r="E1836" i="4"/>
  <c r="G1836" i="4" s="1"/>
  <c r="E1855" i="4"/>
  <c r="G1855" i="4" s="1"/>
  <c r="E1826" i="4"/>
  <c r="G1826" i="4" s="1"/>
  <c r="E1819" i="4"/>
  <c r="E1847" i="4"/>
  <c r="G1847" i="4" s="1"/>
  <c r="E1857" i="4"/>
  <c r="G1857" i="4" s="1"/>
  <c r="E1865" i="4"/>
  <c r="G1865" i="4" s="1"/>
  <c r="E1820" i="4"/>
  <c r="G1820" i="4" s="1"/>
  <c r="E1849" i="4"/>
  <c r="G1849" i="4" s="1"/>
  <c r="E1830" i="4"/>
  <c r="G1830" i="4" s="1"/>
  <c r="E1844" i="4"/>
  <c r="G1844" i="4" s="1"/>
  <c r="E1870" i="4"/>
  <c r="G1870" i="4" s="1"/>
  <c r="E1868" i="4"/>
  <c r="G1868" i="4" s="1"/>
  <c r="E1823" i="4"/>
  <c r="G1823" i="4" s="1"/>
  <c r="E1834" i="4"/>
  <c r="G1834" i="4" s="1"/>
  <c r="E1871" i="4"/>
  <c r="G1871" i="4" s="1"/>
  <c r="E1852" i="4"/>
  <c r="G1852" i="4" s="1"/>
  <c r="E1860" i="4"/>
  <c r="G1860" i="4" s="1"/>
  <c r="E1848" i="4"/>
  <c r="G1848" i="4" s="1"/>
  <c r="E1936" i="4"/>
  <c r="G1936" i="4" s="1"/>
  <c r="E1864" i="4"/>
  <c r="G1864" i="4" s="1"/>
  <c r="E1840" i="4"/>
  <c r="G1840" i="4" s="1"/>
  <c r="E1863" i="4"/>
  <c r="G1863" i="4" s="1"/>
  <c r="E1833" i="4"/>
  <c r="G1833" i="4" s="1"/>
  <c r="E1874" i="4"/>
  <c r="G1874" i="4" s="1"/>
  <c r="E1869" i="4"/>
  <c r="G1869" i="4" s="1"/>
  <c r="E1838" i="4"/>
  <c r="G1838" i="4" s="1"/>
  <c r="E1873" i="4"/>
  <c r="G1873" i="4" s="1"/>
  <c r="E1831" i="4"/>
  <c r="G1831" i="4" s="1"/>
  <c r="E1861" i="4"/>
  <c r="G1861" i="4" s="1"/>
  <c r="E1822" i="4"/>
  <c r="G1822" i="4" s="1"/>
  <c r="E1851" i="4"/>
  <c r="G1851" i="4" s="1"/>
  <c r="E1827" i="4"/>
  <c r="G1827" i="4" s="1"/>
  <c r="E1843" i="4"/>
  <c r="G1843" i="4" s="1"/>
  <c r="E1859" i="4"/>
  <c r="G1859" i="4" s="1"/>
  <c r="E1832" i="4"/>
  <c r="G1832" i="4" s="1"/>
  <c r="E1835" i="4"/>
  <c r="G1835" i="4" s="1"/>
  <c r="E1824" i="4"/>
  <c r="G1824" i="4" s="1"/>
  <c r="E1858" i="4"/>
  <c r="G1858" i="4" s="1"/>
  <c r="E1867" i="4"/>
  <c r="G1867" i="4" s="1"/>
  <c r="E1829" i="4"/>
  <c r="G1829" i="4" s="1"/>
  <c r="E1841" i="4"/>
  <c r="G1841" i="4" s="1"/>
  <c r="E1866" i="4"/>
  <c r="G1866" i="4" s="1"/>
  <c r="E1853" i="4"/>
  <c r="G1853" i="4" s="1"/>
  <c r="E1931" i="4"/>
  <c r="G1931" i="4" s="1"/>
  <c r="E1821" i="4"/>
  <c r="G1821" i="4" s="1"/>
  <c r="E1933" i="4"/>
  <c r="G1933" i="4" s="1"/>
  <c r="E1850" i="4"/>
  <c r="G1850" i="4" s="1"/>
  <c r="E1846" i="4"/>
  <c r="G1846" i="4" s="1"/>
  <c r="E1930" i="4"/>
  <c r="G1930" i="4" s="1"/>
  <c r="E1856" i="4"/>
  <c r="G1856" i="4" s="1"/>
  <c r="E1854" i="4"/>
  <c r="G1854" i="4" s="1"/>
  <c r="D1940" i="4"/>
  <c r="E1876" i="4"/>
  <c r="G1876" i="4" s="1"/>
  <c r="E1825" i="4"/>
  <c r="G1825" i="4" s="1"/>
  <c r="E1935" i="4"/>
  <c r="G1935" i="4" s="1"/>
  <c r="E1932" i="4"/>
  <c r="G1932" i="4" s="1"/>
  <c r="E1934" i="4"/>
  <c r="G1934" i="4" s="1"/>
  <c r="E1845" i="4"/>
  <c r="G1845" i="4" s="1"/>
  <c r="E1837" i="4"/>
  <c r="G1837" i="4" s="1"/>
  <c r="E1862" i="4"/>
  <c r="G1862" i="4" s="1"/>
  <c r="E1875" i="4"/>
  <c r="G1875" i="4" s="1"/>
  <c r="E1842" i="4"/>
  <c r="G1842" i="4" s="1"/>
  <c r="E1839" i="4"/>
  <c r="G1839" i="4" s="1"/>
  <c r="E1872" i="4"/>
  <c r="G1872" i="4" s="1"/>
  <c r="E1878" i="4"/>
  <c r="G1878" i="4" s="1"/>
  <c r="E1880" i="4"/>
  <c r="G1880" i="4" s="1"/>
  <c r="E1879" i="4"/>
  <c r="G1879" i="4" s="1"/>
  <c r="E1877" i="4"/>
  <c r="G1877" i="4" s="1"/>
  <c r="E1881" i="4"/>
  <c r="G1881" i="4" s="1"/>
  <c r="E1882" i="4"/>
  <c r="G1882" i="4" s="1"/>
  <c r="E1884" i="4"/>
  <c r="G1884" i="4" s="1"/>
  <c r="E1883" i="4"/>
  <c r="G1883" i="4" s="1"/>
  <c r="E1885" i="4"/>
  <c r="G1885" i="4" s="1"/>
  <c r="E1886" i="4"/>
  <c r="G1886" i="4" s="1"/>
  <c r="E1888" i="4"/>
  <c r="G1888" i="4" s="1"/>
  <c r="E1887" i="4"/>
  <c r="G1887" i="4" s="1"/>
  <c r="E1890" i="4"/>
  <c r="G1890" i="4" s="1"/>
  <c r="E1889" i="4"/>
  <c r="G1889" i="4" s="1"/>
  <c r="E1892" i="4"/>
  <c r="G1892" i="4" s="1"/>
  <c r="E1891" i="4"/>
  <c r="G1891" i="4" s="1"/>
  <c r="E1894" i="4"/>
  <c r="G1894" i="4" s="1"/>
  <c r="E1893" i="4"/>
  <c r="G1893" i="4" s="1"/>
  <c r="E1895" i="4"/>
  <c r="G1895" i="4" s="1"/>
  <c r="E1896" i="4"/>
  <c r="G1896" i="4" s="1"/>
  <c r="E1897" i="4"/>
  <c r="G1897" i="4" s="1"/>
  <c r="E1898" i="4"/>
  <c r="G1898" i="4" s="1"/>
  <c r="E1900" i="4"/>
  <c r="G1900" i="4" s="1"/>
  <c r="E1899" i="4"/>
  <c r="G1899" i="4" s="1"/>
  <c r="E1902" i="4"/>
  <c r="G1902" i="4" s="1"/>
  <c r="E1901" i="4"/>
  <c r="G1901" i="4" s="1"/>
  <c r="E1904" i="4"/>
  <c r="G1904" i="4" s="1"/>
  <c r="E1903" i="4"/>
  <c r="G1903" i="4" s="1"/>
  <c r="E1907" i="4"/>
  <c r="G1907" i="4" s="1"/>
  <c r="E1905" i="4"/>
  <c r="G1905" i="4" s="1"/>
  <c r="E1906" i="4"/>
  <c r="G1906" i="4" s="1"/>
  <c r="E1908" i="4"/>
  <c r="G1908" i="4" s="1"/>
  <c r="E1910" i="4"/>
  <c r="G1910" i="4" s="1"/>
  <c r="E1909" i="4"/>
  <c r="G1909" i="4" s="1"/>
  <c r="E1912" i="4"/>
  <c r="G1912" i="4" s="1"/>
  <c r="E1913" i="4"/>
  <c r="G1913" i="4" s="1"/>
  <c r="E1911" i="4"/>
  <c r="G1911" i="4" s="1"/>
  <c r="E1914" i="4"/>
  <c r="G1914" i="4" s="1"/>
  <c r="E1915" i="4"/>
  <c r="G1915" i="4" s="1"/>
  <c r="E1917" i="4"/>
  <c r="G1917" i="4" s="1"/>
  <c r="E1916" i="4"/>
  <c r="G1916" i="4" s="1"/>
  <c r="E1918" i="4"/>
  <c r="G1918" i="4" s="1"/>
  <c r="E1919" i="4"/>
  <c r="G1919" i="4" s="1"/>
  <c r="E1921" i="4"/>
  <c r="G1921" i="4" s="1"/>
  <c r="E1920" i="4"/>
  <c r="G1920" i="4" s="1"/>
  <c r="E1922" i="4"/>
  <c r="G1922" i="4" s="1"/>
  <c r="E1923" i="4"/>
  <c r="G1923" i="4" s="1"/>
  <c r="E1927" i="4"/>
  <c r="G1927" i="4" s="1"/>
  <c r="E1925" i="4"/>
  <c r="G1925" i="4" s="1"/>
  <c r="E1924" i="4"/>
  <c r="G1924" i="4" s="1"/>
  <c r="E2127" i="4"/>
  <c r="G2127" i="4" s="1"/>
  <c r="M104" i="4" l="1"/>
  <c r="S104" i="4"/>
  <c r="L104" i="4"/>
  <c r="R104" i="4"/>
  <c r="O104" i="4"/>
  <c r="F106" i="4"/>
  <c r="AP106" i="4"/>
  <c r="W106" i="4"/>
  <c r="A107" i="4"/>
  <c r="BA107" i="4" s="1"/>
  <c r="I105" i="4"/>
  <c r="H105" i="4"/>
  <c r="K105" i="4"/>
  <c r="U105" i="4" s="1"/>
  <c r="G1819" i="4"/>
  <c r="G1940" i="4" s="1"/>
  <c r="E1940" i="4"/>
  <c r="E2126" i="4"/>
  <c r="G2126" i="4" s="1"/>
  <c r="D2926" i="4"/>
  <c r="D2329" i="4"/>
  <c r="E2326" i="4" s="1"/>
  <c r="G2326" i="4" s="1"/>
  <c r="E2129" i="4"/>
  <c r="G2129" i="4" s="1"/>
  <c r="E2070" i="4"/>
  <c r="G2070" i="4" s="1"/>
  <c r="E2048" i="4"/>
  <c r="G2048" i="4" s="1"/>
  <c r="E2024" i="4"/>
  <c r="G2024" i="4" s="1"/>
  <c r="E2021" i="4"/>
  <c r="G2021" i="4" s="1"/>
  <c r="E2020" i="4"/>
  <c r="G2020" i="4" s="1"/>
  <c r="E2038" i="4"/>
  <c r="G2038" i="4" s="1"/>
  <c r="E2061" i="4"/>
  <c r="G2061" i="4" s="1"/>
  <c r="E2060" i="4"/>
  <c r="G2060" i="4" s="1"/>
  <c r="E2051" i="4"/>
  <c r="G2051" i="4" s="1"/>
  <c r="E2068" i="4"/>
  <c r="G2068" i="4" s="1"/>
  <c r="E2072" i="4"/>
  <c r="G2072" i="4" s="1"/>
  <c r="E2046" i="4"/>
  <c r="G2046" i="4" s="1"/>
  <c r="E2040" i="4"/>
  <c r="G2040" i="4" s="1"/>
  <c r="E2062" i="4"/>
  <c r="G2062" i="4" s="1"/>
  <c r="E2030" i="4"/>
  <c r="G2030" i="4" s="1"/>
  <c r="E2027" i="4"/>
  <c r="G2027" i="4" s="1"/>
  <c r="E2043" i="4"/>
  <c r="G2043" i="4" s="1"/>
  <c r="E2054" i="4"/>
  <c r="G2054" i="4" s="1"/>
  <c r="E2019" i="4"/>
  <c r="E2136" i="4"/>
  <c r="G2136" i="4" s="1"/>
  <c r="E2037" i="4"/>
  <c r="G2037" i="4" s="1"/>
  <c r="E2071" i="4"/>
  <c r="G2071" i="4" s="1"/>
  <c r="E2033" i="4"/>
  <c r="G2033" i="4" s="1"/>
  <c r="E2035" i="4"/>
  <c r="G2035" i="4" s="1"/>
  <c r="E2069" i="4"/>
  <c r="G2069" i="4" s="1"/>
  <c r="E2063" i="4"/>
  <c r="G2063" i="4" s="1"/>
  <c r="E2058" i="4"/>
  <c r="G2058" i="4" s="1"/>
  <c r="E2032" i="4"/>
  <c r="G2032" i="4" s="1"/>
  <c r="E2134" i="4"/>
  <c r="G2134" i="4" s="1"/>
  <c r="E2073" i="4"/>
  <c r="G2073" i="4" s="1"/>
  <c r="E2055" i="4"/>
  <c r="G2055" i="4" s="1"/>
  <c r="D2140" i="4"/>
  <c r="E2067" i="4"/>
  <c r="G2067" i="4" s="1"/>
  <c r="E2039" i="4"/>
  <c r="G2039" i="4" s="1"/>
  <c r="E2064" i="4"/>
  <c r="G2064" i="4" s="1"/>
  <c r="E2026" i="4"/>
  <c r="G2026" i="4" s="1"/>
  <c r="E2132" i="4"/>
  <c r="G2132" i="4" s="1"/>
  <c r="E2057" i="4"/>
  <c r="G2057" i="4" s="1"/>
  <c r="E2056" i="4"/>
  <c r="G2056" i="4" s="1"/>
  <c r="E2045" i="4"/>
  <c r="G2045" i="4" s="1"/>
  <c r="E2066" i="4"/>
  <c r="G2066" i="4" s="1"/>
  <c r="E2044" i="4"/>
  <c r="G2044" i="4" s="1"/>
  <c r="E2059" i="4"/>
  <c r="G2059" i="4" s="1"/>
  <c r="E2031" i="4"/>
  <c r="G2031" i="4" s="1"/>
  <c r="E2052" i="4"/>
  <c r="G2052" i="4" s="1"/>
  <c r="E2047" i="4"/>
  <c r="G2047" i="4" s="1"/>
  <c r="E2133" i="4"/>
  <c r="G2133" i="4" s="1"/>
  <c r="E2050" i="4"/>
  <c r="G2050" i="4" s="1"/>
  <c r="E2131" i="4"/>
  <c r="G2131" i="4" s="1"/>
  <c r="E2041" i="4"/>
  <c r="G2041" i="4" s="1"/>
  <c r="E2065" i="4"/>
  <c r="G2065" i="4" s="1"/>
  <c r="E2034" i="4"/>
  <c r="G2034" i="4" s="1"/>
  <c r="E2042" i="4"/>
  <c r="G2042" i="4" s="1"/>
  <c r="E2022" i="4"/>
  <c r="G2022" i="4" s="1"/>
  <c r="E2036" i="4"/>
  <c r="G2036" i="4" s="1"/>
  <c r="E2049" i="4"/>
  <c r="G2049" i="4" s="1"/>
  <c r="E2025" i="4"/>
  <c r="G2025" i="4" s="1"/>
  <c r="E2028" i="4"/>
  <c r="G2028" i="4" s="1"/>
  <c r="E2135" i="4"/>
  <c r="G2135" i="4" s="1"/>
  <c r="E2023" i="4"/>
  <c r="G2023" i="4" s="1"/>
  <c r="E2053" i="4"/>
  <c r="G2053" i="4" s="1"/>
  <c r="E2130" i="4"/>
  <c r="G2130" i="4" s="1"/>
  <c r="E2074" i="4"/>
  <c r="G2074" i="4" s="1"/>
  <c r="E2029" i="4"/>
  <c r="G2029" i="4" s="1"/>
  <c r="E2075" i="4"/>
  <c r="G2075" i="4" s="1"/>
  <c r="E2076" i="4"/>
  <c r="G2076" i="4" s="1"/>
  <c r="E2078" i="4"/>
  <c r="G2078" i="4" s="1"/>
  <c r="E2077" i="4"/>
  <c r="G2077" i="4" s="1"/>
  <c r="E2079" i="4"/>
  <c r="G2079" i="4" s="1"/>
  <c r="E2080" i="4"/>
  <c r="G2080" i="4" s="1"/>
  <c r="E2081" i="4"/>
  <c r="G2081" i="4" s="1"/>
  <c r="E2083" i="4"/>
  <c r="G2083" i="4" s="1"/>
  <c r="E2082" i="4"/>
  <c r="G2082" i="4" s="1"/>
  <c r="E2085" i="4"/>
  <c r="G2085" i="4" s="1"/>
  <c r="E2084" i="4"/>
  <c r="G2084" i="4" s="1"/>
  <c r="E2086" i="4"/>
  <c r="G2086" i="4" s="1"/>
  <c r="E2087" i="4"/>
  <c r="G2087" i="4" s="1"/>
  <c r="E2088" i="4"/>
  <c r="G2088" i="4" s="1"/>
  <c r="E2090" i="4"/>
  <c r="G2090" i="4" s="1"/>
  <c r="E2089" i="4"/>
  <c r="G2089" i="4" s="1"/>
  <c r="E2091" i="4"/>
  <c r="G2091" i="4" s="1"/>
  <c r="E2092" i="4"/>
  <c r="G2092" i="4" s="1"/>
  <c r="E2093" i="4"/>
  <c r="G2093" i="4" s="1"/>
  <c r="E2094" i="4"/>
  <c r="G2094" i="4" s="1"/>
  <c r="E2097" i="4"/>
  <c r="G2097" i="4" s="1"/>
  <c r="E2096" i="4"/>
  <c r="G2096" i="4" s="1"/>
  <c r="E2095" i="4"/>
  <c r="G2095" i="4" s="1"/>
  <c r="E2100" i="4"/>
  <c r="G2100" i="4" s="1"/>
  <c r="E2103" i="4"/>
  <c r="G2103" i="4" s="1"/>
  <c r="E2098" i="4"/>
  <c r="G2098" i="4" s="1"/>
  <c r="E2099" i="4"/>
  <c r="G2099" i="4" s="1"/>
  <c r="E2101" i="4"/>
  <c r="G2101" i="4" s="1"/>
  <c r="E2102" i="4"/>
  <c r="G2102" i="4" s="1"/>
  <c r="E2104" i="4"/>
  <c r="G2104" i="4" s="1"/>
  <c r="E2105" i="4"/>
  <c r="G2105" i="4" s="1"/>
  <c r="E2106" i="4"/>
  <c r="G2106" i="4" s="1"/>
  <c r="E2108" i="4"/>
  <c r="G2108" i="4" s="1"/>
  <c r="E2107" i="4"/>
  <c r="G2107" i="4" s="1"/>
  <c r="E2109" i="4"/>
  <c r="G2109" i="4" s="1"/>
  <c r="E2110" i="4"/>
  <c r="G2110" i="4" s="1"/>
  <c r="E2111" i="4"/>
  <c r="G2111" i="4" s="1"/>
  <c r="E2113" i="4"/>
  <c r="G2113" i="4" s="1"/>
  <c r="E2112" i="4"/>
  <c r="G2112" i="4" s="1"/>
  <c r="E2114" i="4"/>
  <c r="G2114" i="4" s="1"/>
  <c r="E2116" i="4"/>
  <c r="G2116" i="4" s="1"/>
  <c r="E2115" i="4"/>
  <c r="G2115" i="4" s="1"/>
  <c r="E2117" i="4"/>
  <c r="G2117" i="4" s="1"/>
  <c r="E2119" i="4"/>
  <c r="G2119" i="4" s="1"/>
  <c r="E2118" i="4"/>
  <c r="G2118" i="4" s="1"/>
  <c r="E2120" i="4"/>
  <c r="G2120" i="4" s="1"/>
  <c r="E2121" i="4"/>
  <c r="G2121" i="4" s="1"/>
  <c r="E2122" i="4"/>
  <c r="G2122" i="4" s="1"/>
  <c r="E2128" i="4"/>
  <c r="G2128" i="4" s="1"/>
  <c r="D2727" i="4"/>
  <c r="E2125" i="4"/>
  <c r="G2125" i="4" s="1"/>
  <c r="E2124" i="4"/>
  <c r="G2124" i="4" s="1"/>
  <c r="D2528" i="4"/>
  <c r="I106" i="4" l="1"/>
  <c r="H106" i="4"/>
  <c r="K106" i="4"/>
  <c r="U106" i="4" s="1"/>
  <c r="R105" i="4"/>
  <c r="O105" i="4"/>
  <c r="L105" i="4"/>
  <c r="M105" i="4"/>
  <c r="S105" i="4"/>
  <c r="F107" i="4"/>
  <c r="AP107" i="4"/>
  <c r="W107" i="4"/>
  <c r="A108" i="4"/>
  <c r="BA108" i="4" s="1"/>
  <c r="E2328" i="4"/>
  <c r="G2328" i="4" s="1"/>
  <c r="D2927" i="4"/>
  <c r="G2019" i="4"/>
  <c r="G2140" i="4" s="1"/>
  <c r="E2140" i="4"/>
  <c r="D2529" i="4"/>
  <c r="E2526" i="4" s="1"/>
  <c r="G2526" i="4" s="1"/>
  <c r="E2329" i="4"/>
  <c r="G2329" i="4" s="1"/>
  <c r="E2270" i="4"/>
  <c r="G2270" i="4" s="1"/>
  <c r="E2232" i="4"/>
  <c r="G2232" i="4" s="1"/>
  <c r="E2240" i="4"/>
  <c r="G2240" i="4" s="1"/>
  <c r="E2249" i="4"/>
  <c r="G2249" i="4" s="1"/>
  <c r="E2264" i="4"/>
  <c r="G2264" i="4" s="1"/>
  <c r="E2269" i="4"/>
  <c r="G2269" i="4" s="1"/>
  <c r="E2246" i="4"/>
  <c r="G2246" i="4" s="1"/>
  <c r="E2228" i="4"/>
  <c r="G2228" i="4" s="1"/>
  <c r="E2260" i="4"/>
  <c r="G2260" i="4" s="1"/>
  <c r="E2222" i="4"/>
  <c r="G2222" i="4" s="1"/>
  <c r="E2251" i="4"/>
  <c r="G2251" i="4" s="1"/>
  <c r="E2223" i="4"/>
  <c r="G2223" i="4" s="1"/>
  <c r="E2244" i="4"/>
  <c r="G2244" i="4" s="1"/>
  <c r="E2255" i="4"/>
  <c r="G2255" i="4" s="1"/>
  <c r="E2254" i="4"/>
  <c r="G2254" i="4" s="1"/>
  <c r="E2332" i="4"/>
  <c r="G2332" i="4" s="1"/>
  <c r="E2237" i="4"/>
  <c r="G2237" i="4" s="1"/>
  <c r="E2243" i="4"/>
  <c r="G2243" i="4" s="1"/>
  <c r="E2271" i="4"/>
  <c r="G2271" i="4" s="1"/>
  <c r="E2265" i="4"/>
  <c r="G2265" i="4" s="1"/>
  <c r="E2229" i="4"/>
  <c r="G2229" i="4" s="1"/>
  <c r="E2230" i="4"/>
  <c r="G2230" i="4" s="1"/>
  <c r="E2247" i="4"/>
  <c r="G2247" i="4" s="1"/>
  <c r="E2268" i="4"/>
  <c r="G2268" i="4" s="1"/>
  <c r="E2238" i="4"/>
  <c r="G2238" i="4" s="1"/>
  <c r="E2242" i="4"/>
  <c r="G2242" i="4" s="1"/>
  <c r="D2340" i="4"/>
  <c r="E2235" i="4"/>
  <c r="G2235" i="4" s="1"/>
  <c r="E2224" i="4"/>
  <c r="G2224" i="4" s="1"/>
  <c r="E2267" i="4"/>
  <c r="G2267" i="4" s="1"/>
  <c r="E2236" i="4"/>
  <c r="G2236" i="4" s="1"/>
  <c r="E2245" i="4"/>
  <c r="G2245" i="4" s="1"/>
  <c r="E2220" i="4"/>
  <c r="G2220" i="4" s="1"/>
  <c r="E2226" i="4"/>
  <c r="G2226" i="4" s="1"/>
  <c r="E2331" i="4"/>
  <c r="G2331" i="4" s="1"/>
  <c r="E2225" i="4"/>
  <c r="G2225" i="4" s="1"/>
  <c r="E2221" i="4"/>
  <c r="G2221" i="4" s="1"/>
  <c r="E2239" i="4"/>
  <c r="G2239" i="4" s="1"/>
  <c r="E2234" i="4"/>
  <c r="G2234" i="4" s="1"/>
  <c r="E2256" i="4"/>
  <c r="G2256" i="4" s="1"/>
  <c r="E2333" i="4"/>
  <c r="G2333" i="4" s="1"/>
  <c r="E2258" i="4"/>
  <c r="G2258" i="4" s="1"/>
  <c r="E2219" i="4"/>
  <c r="E2272" i="4"/>
  <c r="G2272" i="4" s="1"/>
  <c r="E2227" i="4"/>
  <c r="G2227" i="4" s="1"/>
  <c r="E2233" i="4"/>
  <c r="G2233" i="4" s="1"/>
  <c r="E2252" i="4"/>
  <c r="G2252" i="4" s="1"/>
  <c r="E2259" i="4"/>
  <c r="G2259" i="4" s="1"/>
  <c r="E2266" i="4"/>
  <c r="G2266" i="4" s="1"/>
  <c r="E2274" i="4"/>
  <c r="G2274" i="4" s="1"/>
  <c r="E2262" i="4"/>
  <c r="G2262" i="4" s="1"/>
  <c r="E2253" i="4"/>
  <c r="G2253" i="4" s="1"/>
  <c r="E2261" i="4"/>
  <c r="G2261" i="4" s="1"/>
  <c r="E2273" i="4"/>
  <c r="G2273" i="4" s="1"/>
  <c r="E2336" i="4"/>
  <c r="G2336" i="4" s="1"/>
  <c r="E2335" i="4"/>
  <c r="G2335" i="4" s="1"/>
  <c r="E2263" i="4"/>
  <c r="G2263" i="4" s="1"/>
  <c r="E2257" i="4"/>
  <c r="G2257" i="4" s="1"/>
  <c r="E2330" i="4"/>
  <c r="G2330" i="4" s="1"/>
  <c r="E2241" i="4"/>
  <c r="G2241" i="4" s="1"/>
  <c r="E2231" i="4"/>
  <c r="G2231" i="4" s="1"/>
  <c r="E2334" i="4"/>
  <c r="G2334" i="4" s="1"/>
  <c r="E2250" i="4"/>
  <c r="G2250" i="4" s="1"/>
  <c r="E2248" i="4"/>
  <c r="G2248" i="4" s="1"/>
  <c r="E2276" i="4"/>
  <c r="G2276" i="4" s="1"/>
  <c r="E2275" i="4"/>
  <c r="G2275" i="4" s="1"/>
  <c r="E2277" i="4"/>
  <c r="G2277" i="4" s="1"/>
  <c r="E2278" i="4"/>
  <c r="G2278" i="4" s="1"/>
  <c r="E2280" i="4"/>
  <c r="G2280" i="4" s="1"/>
  <c r="E2283" i="4"/>
  <c r="G2283" i="4" s="1"/>
  <c r="E2281" i="4"/>
  <c r="G2281" i="4" s="1"/>
  <c r="E2279" i="4"/>
  <c r="G2279" i="4" s="1"/>
  <c r="E2282" i="4"/>
  <c r="G2282" i="4" s="1"/>
  <c r="E2284" i="4"/>
  <c r="G2284" i="4" s="1"/>
  <c r="E2285" i="4"/>
  <c r="G2285" i="4" s="1"/>
  <c r="E2286" i="4"/>
  <c r="G2286" i="4" s="1"/>
  <c r="E2287" i="4"/>
  <c r="G2287" i="4" s="1"/>
  <c r="E2288" i="4"/>
  <c r="G2288" i="4" s="1"/>
  <c r="E2292" i="4"/>
  <c r="G2292" i="4" s="1"/>
  <c r="E2289" i="4"/>
  <c r="G2289" i="4" s="1"/>
  <c r="E2290" i="4"/>
  <c r="G2290" i="4" s="1"/>
  <c r="E2291" i="4"/>
  <c r="G2291" i="4" s="1"/>
  <c r="E2293" i="4"/>
  <c r="G2293" i="4" s="1"/>
  <c r="E2294" i="4"/>
  <c r="G2294" i="4" s="1"/>
  <c r="E2296" i="4"/>
  <c r="G2296" i="4" s="1"/>
  <c r="E2295" i="4"/>
  <c r="G2295" i="4" s="1"/>
  <c r="E2297" i="4"/>
  <c r="G2297" i="4" s="1"/>
  <c r="E2298" i="4"/>
  <c r="G2298" i="4" s="1"/>
  <c r="E2302" i="4"/>
  <c r="G2302" i="4" s="1"/>
  <c r="E2300" i="4"/>
  <c r="G2300" i="4" s="1"/>
  <c r="E2299" i="4"/>
  <c r="G2299" i="4" s="1"/>
  <c r="E2301" i="4"/>
  <c r="G2301" i="4" s="1"/>
  <c r="E2303" i="4"/>
  <c r="G2303" i="4" s="1"/>
  <c r="E2304" i="4"/>
  <c r="G2304" i="4" s="1"/>
  <c r="E2307" i="4"/>
  <c r="G2307" i="4" s="1"/>
  <c r="E2306" i="4"/>
  <c r="G2306" i="4" s="1"/>
  <c r="E2305" i="4"/>
  <c r="G2305" i="4" s="1"/>
  <c r="E2308" i="4"/>
  <c r="G2308" i="4" s="1"/>
  <c r="E2309" i="4"/>
  <c r="G2309" i="4" s="1"/>
  <c r="E2312" i="4"/>
  <c r="G2312" i="4" s="1"/>
  <c r="E2311" i="4"/>
  <c r="G2311" i="4" s="1"/>
  <c r="E2313" i="4"/>
  <c r="G2313" i="4" s="1"/>
  <c r="E2310" i="4"/>
  <c r="G2310" i="4" s="1"/>
  <c r="E2314" i="4"/>
  <c r="G2314" i="4" s="1"/>
  <c r="E2315" i="4"/>
  <c r="G2315" i="4" s="1"/>
  <c r="E2316" i="4"/>
  <c r="G2316" i="4" s="1"/>
  <c r="E2318" i="4"/>
  <c r="G2318" i="4" s="1"/>
  <c r="E2317" i="4"/>
  <c r="G2317" i="4" s="1"/>
  <c r="E2319" i="4"/>
  <c r="G2319" i="4" s="1"/>
  <c r="E2320" i="4"/>
  <c r="G2320" i="4" s="1"/>
  <c r="E2321" i="4"/>
  <c r="G2321" i="4" s="1"/>
  <c r="E2322" i="4"/>
  <c r="G2322" i="4" s="1"/>
  <c r="E2324" i="4"/>
  <c r="G2324" i="4" s="1"/>
  <c r="E2323" i="4"/>
  <c r="G2323" i="4" s="1"/>
  <c r="E2325" i="4"/>
  <c r="G2325" i="4" s="1"/>
  <c r="D3126" i="4"/>
  <c r="D2728" i="4"/>
  <c r="E2327" i="4"/>
  <c r="G2327" i="4" s="1"/>
  <c r="F108" i="4" l="1"/>
  <c r="A109" i="4"/>
  <c r="BA109" i="4" s="1"/>
  <c r="AP108" i="4"/>
  <c r="W108" i="4"/>
  <c r="L106" i="4"/>
  <c r="O106" i="4"/>
  <c r="R106" i="4"/>
  <c r="I107" i="4"/>
  <c r="H107" i="4"/>
  <c r="K107" i="4"/>
  <c r="U107" i="4" s="1"/>
  <c r="S106" i="4"/>
  <c r="M106" i="4"/>
  <c r="E2527" i="4"/>
  <c r="G2527" i="4" s="1"/>
  <c r="E2524" i="4"/>
  <c r="G2524" i="4" s="1"/>
  <c r="E2523" i="4"/>
  <c r="G2523" i="4" s="1"/>
  <c r="E2528" i="4"/>
  <c r="G2528" i="4" s="1"/>
  <c r="D2928" i="4"/>
  <c r="E2340" i="4"/>
  <c r="G2219" i="4"/>
  <c r="G2340" i="4" s="1"/>
  <c r="D2729" i="4"/>
  <c r="E2728" i="4" s="1"/>
  <c r="G2728" i="4" s="1"/>
  <c r="E2529" i="4"/>
  <c r="G2529" i="4" s="1"/>
  <c r="E2442" i="4"/>
  <c r="G2442" i="4" s="1"/>
  <c r="E2420" i="4"/>
  <c r="G2420" i="4" s="1"/>
  <c r="E2471" i="4"/>
  <c r="G2471" i="4" s="1"/>
  <c r="E2451" i="4"/>
  <c r="G2451" i="4" s="1"/>
  <c r="E2445" i="4"/>
  <c r="G2445" i="4" s="1"/>
  <c r="E2530" i="4"/>
  <c r="G2530" i="4" s="1"/>
  <c r="E2455" i="4"/>
  <c r="G2455" i="4" s="1"/>
  <c r="E2431" i="4"/>
  <c r="G2431" i="4" s="1"/>
  <c r="E2426" i="4"/>
  <c r="G2426" i="4" s="1"/>
  <c r="E2448" i="4"/>
  <c r="G2448" i="4" s="1"/>
  <c r="E2535" i="4"/>
  <c r="G2535" i="4" s="1"/>
  <c r="E2432" i="4"/>
  <c r="G2432" i="4" s="1"/>
  <c r="E2435" i="4"/>
  <c r="G2435" i="4" s="1"/>
  <c r="E2531" i="4"/>
  <c r="G2531" i="4" s="1"/>
  <c r="E2465" i="4"/>
  <c r="G2465" i="4" s="1"/>
  <c r="E2429" i="4"/>
  <c r="G2429" i="4" s="1"/>
  <c r="E2449" i="4"/>
  <c r="G2449" i="4" s="1"/>
  <c r="E2438" i="4"/>
  <c r="G2438" i="4" s="1"/>
  <c r="E2534" i="4"/>
  <c r="G2534" i="4" s="1"/>
  <c r="E2441" i="4"/>
  <c r="G2441" i="4" s="1"/>
  <c r="E2419" i="4"/>
  <c r="E2428" i="4"/>
  <c r="G2428" i="4" s="1"/>
  <c r="E2447" i="4"/>
  <c r="G2447" i="4" s="1"/>
  <c r="E2459" i="4"/>
  <c r="G2459" i="4" s="1"/>
  <c r="E2462" i="4"/>
  <c r="G2462" i="4" s="1"/>
  <c r="E2466" i="4"/>
  <c r="G2466" i="4" s="1"/>
  <c r="E2454" i="4"/>
  <c r="G2454" i="4" s="1"/>
  <c r="E2464" i="4"/>
  <c r="G2464" i="4" s="1"/>
  <c r="E2421" i="4"/>
  <c r="G2421" i="4" s="1"/>
  <c r="E2461" i="4"/>
  <c r="G2461" i="4" s="1"/>
  <c r="E2470" i="4"/>
  <c r="G2470" i="4" s="1"/>
  <c r="E2444" i="4"/>
  <c r="G2444" i="4" s="1"/>
  <c r="E2473" i="4"/>
  <c r="G2473" i="4" s="1"/>
  <c r="E2457" i="4"/>
  <c r="G2457" i="4" s="1"/>
  <c r="E2440" i="4"/>
  <c r="G2440" i="4" s="1"/>
  <c r="E2430" i="4"/>
  <c r="G2430" i="4" s="1"/>
  <c r="E2437" i="4"/>
  <c r="G2437" i="4" s="1"/>
  <c r="E2424" i="4"/>
  <c r="G2424" i="4" s="1"/>
  <c r="E2443" i="4"/>
  <c r="G2443" i="4" s="1"/>
  <c r="E2474" i="4"/>
  <c r="G2474" i="4" s="1"/>
  <c r="E2433" i="4"/>
  <c r="G2433" i="4" s="1"/>
  <c r="E2532" i="4"/>
  <c r="G2532" i="4" s="1"/>
  <c r="E2452" i="4"/>
  <c r="G2452" i="4" s="1"/>
  <c r="E2439" i="4"/>
  <c r="G2439" i="4" s="1"/>
  <c r="D2540" i="4"/>
  <c r="E2472" i="4"/>
  <c r="G2472" i="4" s="1"/>
  <c r="E2434" i="4"/>
  <c r="G2434" i="4" s="1"/>
  <c r="E2427" i="4"/>
  <c r="G2427" i="4" s="1"/>
  <c r="E2463" i="4"/>
  <c r="G2463" i="4" s="1"/>
  <c r="E2453" i="4"/>
  <c r="G2453" i="4" s="1"/>
  <c r="E2460" i="4"/>
  <c r="G2460" i="4" s="1"/>
  <c r="E2456" i="4"/>
  <c r="G2456" i="4" s="1"/>
  <c r="E2425" i="4"/>
  <c r="G2425" i="4" s="1"/>
  <c r="E2450" i="4"/>
  <c r="G2450" i="4" s="1"/>
  <c r="E2533" i="4"/>
  <c r="G2533" i="4" s="1"/>
  <c r="E2458" i="4"/>
  <c r="G2458" i="4" s="1"/>
  <c r="E2467" i="4"/>
  <c r="G2467" i="4" s="1"/>
  <c r="E2422" i="4"/>
  <c r="G2422" i="4" s="1"/>
  <c r="E2446" i="4"/>
  <c r="G2446" i="4" s="1"/>
  <c r="E2475" i="4"/>
  <c r="G2475" i="4" s="1"/>
  <c r="E2423" i="4"/>
  <c r="G2423" i="4" s="1"/>
  <c r="E2536" i="4"/>
  <c r="G2536" i="4" s="1"/>
  <c r="E2469" i="4"/>
  <c r="G2469" i="4" s="1"/>
  <c r="E2436" i="4"/>
  <c r="G2436" i="4" s="1"/>
  <c r="E2468" i="4"/>
  <c r="G2468" i="4" s="1"/>
  <c r="E2478" i="4"/>
  <c r="G2478" i="4" s="1"/>
  <c r="E2476" i="4"/>
  <c r="G2476" i="4" s="1"/>
  <c r="E2477" i="4"/>
  <c r="G2477" i="4" s="1"/>
  <c r="E2480" i="4"/>
  <c r="G2480" i="4" s="1"/>
  <c r="E2481" i="4"/>
  <c r="G2481" i="4" s="1"/>
  <c r="E2479" i="4"/>
  <c r="G2479" i="4" s="1"/>
  <c r="E2484" i="4"/>
  <c r="G2484" i="4" s="1"/>
  <c r="E2482" i="4"/>
  <c r="G2482" i="4" s="1"/>
  <c r="E2485" i="4"/>
  <c r="G2485" i="4" s="1"/>
  <c r="E2483" i="4"/>
  <c r="G2483" i="4" s="1"/>
  <c r="E2486" i="4"/>
  <c r="G2486" i="4" s="1"/>
  <c r="E2487" i="4"/>
  <c r="G2487" i="4" s="1"/>
  <c r="E2489" i="4"/>
  <c r="G2489" i="4" s="1"/>
  <c r="E2488" i="4"/>
  <c r="G2488" i="4" s="1"/>
  <c r="E2490" i="4"/>
  <c r="G2490" i="4" s="1"/>
  <c r="E2491" i="4"/>
  <c r="G2491" i="4" s="1"/>
  <c r="E2493" i="4"/>
  <c r="G2493" i="4" s="1"/>
  <c r="E2492" i="4"/>
  <c r="G2492" i="4" s="1"/>
  <c r="E2494" i="4"/>
  <c r="G2494" i="4" s="1"/>
  <c r="E2496" i="4"/>
  <c r="G2496" i="4" s="1"/>
  <c r="E2495" i="4"/>
  <c r="G2495" i="4" s="1"/>
  <c r="E2497" i="4"/>
  <c r="G2497" i="4" s="1"/>
  <c r="E2499" i="4"/>
  <c r="G2499" i="4" s="1"/>
  <c r="E2498" i="4"/>
  <c r="G2498" i="4" s="1"/>
  <c r="E2500" i="4"/>
  <c r="G2500" i="4" s="1"/>
  <c r="E2502" i="4"/>
  <c r="G2502" i="4" s="1"/>
  <c r="E2501" i="4"/>
  <c r="G2501" i="4" s="1"/>
  <c r="E2503" i="4"/>
  <c r="G2503" i="4" s="1"/>
  <c r="E2505" i="4"/>
  <c r="G2505" i="4" s="1"/>
  <c r="E2504" i="4"/>
  <c r="G2504" i="4" s="1"/>
  <c r="E2506" i="4"/>
  <c r="G2506" i="4" s="1"/>
  <c r="E2507" i="4"/>
  <c r="G2507" i="4" s="1"/>
  <c r="E2509" i="4"/>
  <c r="G2509" i="4" s="1"/>
  <c r="E2511" i="4"/>
  <c r="G2511" i="4" s="1"/>
  <c r="E2510" i="4"/>
  <c r="G2510" i="4" s="1"/>
  <c r="E2508" i="4"/>
  <c r="G2508" i="4" s="1"/>
  <c r="E2512" i="4"/>
  <c r="G2512" i="4" s="1"/>
  <c r="E2514" i="4"/>
  <c r="G2514" i="4" s="1"/>
  <c r="E2513" i="4"/>
  <c r="G2513" i="4" s="1"/>
  <c r="E2517" i="4"/>
  <c r="G2517" i="4" s="1"/>
  <c r="E2515" i="4"/>
  <c r="G2515" i="4" s="1"/>
  <c r="E2516" i="4"/>
  <c r="G2516" i="4" s="1"/>
  <c r="E2518" i="4"/>
  <c r="G2518" i="4" s="1"/>
  <c r="E2519" i="4"/>
  <c r="G2519" i="4" s="1"/>
  <c r="E2521" i="4"/>
  <c r="G2521" i="4" s="1"/>
  <c r="E2520" i="4"/>
  <c r="G2520" i="4" s="1"/>
  <c r="E2522" i="4"/>
  <c r="G2522" i="4" s="1"/>
  <c r="E2525" i="4"/>
  <c r="G2525" i="4" s="1"/>
  <c r="D3127" i="4"/>
  <c r="S107" i="4" l="1"/>
  <c r="M107" i="4"/>
  <c r="F109" i="4"/>
  <c r="W109" i="4"/>
  <c r="A110" i="4"/>
  <c r="BA110" i="4" s="1"/>
  <c r="AP109" i="4"/>
  <c r="O107" i="4"/>
  <c r="L107" i="4"/>
  <c r="R107" i="4"/>
  <c r="H108" i="4"/>
  <c r="I108" i="4"/>
  <c r="K108" i="4"/>
  <c r="U108" i="4" s="1"/>
  <c r="E2727" i="4"/>
  <c r="G2727" i="4" s="1"/>
  <c r="D2929" i="4"/>
  <c r="E2923" i="4" s="1"/>
  <c r="G2923" i="4" s="1"/>
  <c r="E2729" i="4"/>
  <c r="G2729" i="4" s="1"/>
  <c r="E2667" i="4"/>
  <c r="G2667" i="4" s="1"/>
  <c r="E2637" i="4"/>
  <c r="G2637" i="4" s="1"/>
  <c r="E2663" i="4"/>
  <c r="G2663" i="4" s="1"/>
  <c r="E2639" i="4"/>
  <c r="G2639" i="4" s="1"/>
  <c r="E2650" i="4"/>
  <c r="G2650" i="4" s="1"/>
  <c r="E2620" i="4"/>
  <c r="G2620" i="4" s="1"/>
  <c r="E2660" i="4"/>
  <c r="G2660" i="4" s="1"/>
  <c r="E2654" i="4"/>
  <c r="G2654" i="4" s="1"/>
  <c r="E2633" i="4"/>
  <c r="G2633" i="4" s="1"/>
  <c r="E2619" i="4"/>
  <c r="E2636" i="4"/>
  <c r="G2636" i="4" s="1"/>
  <c r="E2653" i="4"/>
  <c r="G2653" i="4" s="1"/>
  <c r="E2628" i="4"/>
  <c r="G2628" i="4" s="1"/>
  <c r="E2662" i="4"/>
  <c r="G2662" i="4" s="1"/>
  <c r="E2622" i="4"/>
  <c r="G2622" i="4" s="1"/>
  <c r="E2648" i="4"/>
  <c r="G2648" i="4" s="1"/>
  <c r="E2641" i="4"/>
  <c r="G2641" i="4" s="1"/>
  <c r="E2626" i="4"/>
  <c r="G2626" i="4" s="1"/>
  <c r="E2621" i="4"/>
  <c r="G2621" i="4" s="1"/>
  <c r="E2627" i="4"/>
  <c r="G2627" i="4" s="1"/>
  <c r="E2638" i="4"/>
  <c r="G2638" i="4" s="1"/>
  <c r="E2623" i="4"/>
  <c r="G2623" i="4" s="1"/>
  <c r="E2624" i="4"/>
  <c r="G2624" i="4" s="1"/>
  <c r="E2674" i="4"/>
  <c r="G2674" i="4" s="1"/>
  <c r="E2735" i="4"/>
  <c r="G2735" i="4" s="1"/>
  <c r="D2740" i="4"/>
  <c r="E2640" i="4"/>
  <c r="G2640" i="4" s="1"/>
  <c r="E2672" i="4"/>
  <c r="G2672" i="4" s="1"/>
  <c r="E2629" i="4"/>
  <c r="G2629" i="4" s="1"/>
  <c r="E2646" i="4"/>
  <c r="G2646" i="4" s="1"/>
  <c r="E2736" i="4"/>
  <c r="G2736" i="4" s="1"/>
  <c r="E2671" i="4"/>
  <c r="G2671" i="4" s="1"/>
  <c r="E2669" i="4"/>
  <c r="G2669" i="4" s="1"/>
  <c r="E2730" i="4"/>
  <c r="G2730" i="4" s="1"/>
  <c r="E2635" i="4"/>
  <c r="G2635" i="4" s="1"/>
  <c r="E2668" i="4"/>
  <c r="G2668" i="4" s="1"/>
  <c r="E2655" i="4"/>
  <c r="G2655" i="4" s="1"/>
  <c r="E2734" i="4"/>
  <c r="G2734" i="4" s="1"/>
  <c r="E2645" i="4"/>
  <c r="G2645" i="4" s="1"/>
  <c r="E2634" i="4"/>
  <c r="G2634" i="4" s="1"/>
  <c r="E2631" i="4"/>
  <c r="G2631" i="4" s="1"/>
  <c r="E2656" i="4"/>
  <c r="G2656" i="4" s="1"/>
  <c r="E2649" i="4"/>
  <c r="G2649" i="4" s="1"/>
  <c r="E2670" i="4"/>
  <c r="G2670" i="4" s="1"/>
  <c r="E2647" i="4"/>
  <c r="G2647" i="4" s="1"/>
  <c r="E2732" i="4"/>
  <c r="G2732" i="4" s="1"/>
  <c r="E2632" i="4"/>
  <c r="G2632" i="4" s="1"/>
  <c r="E2643" i="4"/>
  <c r="G2643" i="4" s="1"/>
  <c r="E2658" i="4"/>
  <c r="G2658" i="4" s="1"/>
  <c r="E2651" i="4"/>
  <c r="G2651" i="4" s="1"/>
  <c r="E2673" i="4"/>
  <c r="G2673" i="4" s="1"/>
  <c r="E2652" i="4"/>
  <c r="G2652" i="4" s="1"/>
  <c r="E2675" i="4"/>
  <c r="G2675" i="4" s="1"/>
  <c r="E2657" i="4"/>
  <c r="G2657" i="4" s="1"/>
  <c r="E2659" i="4"/>
  <c r="G2659" i="4" s="1"/>
  <c r="E2733" i="4"/>
  <c r="G2733" i="4" s="1"/>
  <c r="E2666" i="4"/>
  <c r="G2666" i="4" s="1"/>
  <c r="E2644" i="4"/>
  <c r="G2644" i="4" s="1"/>
  <c r="E2642" i="4"/>
  <c r="G2642" i="4" s="1"/>
  <c r="E2731" i="4"/>
  <c r="G2731" i="4" s="1"/>
  <c r="E2661" i="4"/>
  <c r="G2661" i="4" s="1"/>
  <c r="E2665" i="4"/>
  <c r="G2665" i="4" s="1"/>
  <c r="E2630" i="4"/>
  <c r="G2630" i="4" s="1"/>
  <c r="E2625" i="4"/>
  <c r="G2625" i="4" s="1"/>
  <c r="E2664" i="4"/>
  <c r="G2664" i="4" s="1"/>
  <c r="E2676" i="4"/>
  <c r="G2676" i="4" s="1"/>
  <c r="E2679" i="4"/>
  <c r="G2679" i="4" s="1"/>
  <c r="E2678" i="4"/>
  <c r="G2678" i="4" s="1"/>
  <c r="E2677" i="4"/>
  <c r="G2677" i="4" s="1"/>
  <c r="E2680" i="4"/>
  <c r="G2680" i="4" s="1"/>
  <c r="E2681" i="4"/>
  <c r="G2681" i="4" s="1"/>
  <c r="E2682" i="4"/>
  <c r="G2682" i="4" s="1"/>
  <c r="E2683" i="4"/>
  <c r="G2683" i="4" s="1"/>
  <c r="E2685" i="4"/>
  <c r="G2685" i="4" s="1"/>
  <c r="E2684" i="4"/>
  <c r="G2684" i="4" s="1"/>
  <c r="E2686" i="4"/>
  <c r="G2686" i="4" s="1"/>
  <c r="E2687" i="4"/>
  <c r="G2687" i="4" s="1"/>
  <c r="E2688" i="4"/>
  <c r="G2688" i="4" s="1"/>
  <c r="E2690" i="4"/>
  <c r="G2690" i="4" s="1"/>
  <c r="E2692" i="4"/>
  <c r="G2692" i="4" s="1"/>
  <c r="E2689" i="4"/>
  <c r="G2689" i="4" s="1"/>
  <c r="E2693" i="4"/>
  <c r="G2693" i="4" s="1"/>
  <c r="E2691" i="4"/>
  <c r="G2691" i="4" s="1"/>
  <c r="E2694" i="4"/>
  <c r="G2694" i="4" s="1"/>
  <c r="E2695" i="4"/>
  <c r="G2695" i="4" s="1"/>
  <c r="E2696" i="4"/>
  <c r="G2696" i="4" s="1"/>
  <c r="E2697" i="4"/>
  <c r="G2697" i="4" s="1"/>
  <c r="E2698" i="4"/>
  <c r="G2698" i="4" s="1"/>
  <c r="E2699" i="4"/>
  <c r="G2699" i="4" s="1"/>
  <c r="E2701" i="4"/>
  <c r="G2701" i="4" s="1"/>
  <c r="E2700" i="4"/>
  <c r="G2700" i="4" s="1"/>
  <c r="E2702" i="4"/>
  <c r="G2702" i="4" s="1"/>
  <c r="E2703" i="4"/>
  <c r="G2703" i="4" s="1"/>
  <c r="E2704" i="4"/>
  <c r="G2704" i="4" s="1"/>
  <c r="E2705" i="4"/>
  <c r="G2705" i="4" s="1"/>
  <c r="E2706" i="4"/>
  <c r="G2706" i="4" s="1"/>
  <c r="E2707" i="4"/>
  <c r="G2707" i="4" s="1"/>
  <c r="E2709" i="4"/>
  <c r="G2709" i="4" s="1"/>
  <c r="E2708" i="4"/>
  <c r="G2708" i="4" s="1"/>
  <c r="E2711" i="4"/>
  <c r="G2711" i="4" s="1"/>
  <c r="E2714" i="4"/>
  <c r="G2714" i="4" s="1"/>
  <c r="E2713" i="4"/>
  <c r="G2713" i="4" s="1"/>
  <c r="E2712" i="4"/>
  <c r="G2712" i="4" s="1"/>
  <c r="E2710" i="4"/>
  <c r="G2710" i="4" s="1"/>
  <c r="E2716" i="4"/>
  <c r="G2716" i="4" s="1"/>
  <c r="E2715" i="4"/>
  <c r="G2715" i="4" s="1"/>
  <c r="E2717" i="4"/>
  <c r="G2717" i="4" s="1"/>
  <c r="E2719" i="4"/>
  <c r="G2719" i="4" s="1"/>
  <c r="E2718" i="4"/>
  <c r="G2718" i="4" s="1"/>
  <c r="E2720" i="4"/>
  <c r="G2720" i="4" s="1"/>
  <c r="E2721" i="4"/>
  <c r="G2721" i="4" s="1"/>
  <c r="E2722" i="4"/>
  <c r="G2722" i="4" s="1"/>
  <c r="E2725" i="4"/>
  <c r="G2725" i="4" s="1"/>
  <c r="E2723" i="4"/>
  <c r="G2723" i="4" s="1"/>
  <c r="E2724" i="4"/>
  <c r="G2724" i="4" s="1"/>
  <c r="E2540" i="4"/>
  <c r="G2419" i="4"/>
  <c r="G2540" i="4" s="1"/>
  <c r="E2726" i="4"/>
  <c r="G2726" i="4" s="1"/>
  <c r="D3128" i="4"/>
  <c r="F110" i="4" l="1"/>
  <c r="A111" i="4"/>
  <c r="BA111" i="4" s="1"/>
  <c r="W110" i="4"/>
  <c r="AP110" i="4"/>
  <c r="M108" i="4"/>
  <c r="S108" i="4"/>
  <c r="I109" i="4"/>
  <c r="H109" i="4"/>
  <c r="K109" i="4"/>
  <c r="U109" i="4" s="1"/>
  <c r="L108" i="4"/>
  <c r="O108" i="4"/>
  <c r="R108" i="4"/>
  <c r="E2928" i="4"/>
  <c r="G2928" i="4" s="1"/>
  <c r="E2925" i="4"/>
  <c r="G2925" i="4" s="1"/>
  <c r="E2924" i="4"/>
  <c r="G2924" i="4" s="1"/>
  <c r="D3129" i="4"/>
  <c r="E3126" i="4" s="1"/>
  <c r="G3126" i="4" s="1"/>
  <c r="E2929" i="4"/>
  <c r="G2929" i="4" s="1"/>
  <c r="E2864" i="4"/>
  <c r="G2864" i="4" s="1"/>
  <c r="E2836" i="4"/>
  <c r="G2836" i="4" s="1"/>
  <c r="E2835" i="4"/>
  <c r="G2835" i="4" s="1"/>
  <c r="E2840" i="4"/>
  <c r="G2840" i="4" s="1"/>
  <c r="E2829" i="4"/>
  <c r="G2829" i="4" s="1"/>
  <c r="E2865" i="4"/>
  <c r="G2865" i="4" s="1"/>
  <c r="E2830" i="4"/>
  <c r="G2830" i="4" s="1"/>
  <c r="E2851" i="4"/>
  <c r="G2851" i="4" s="1"/>
  <c r="E2823" i="4"/>
  <c r="G2823" i="4" s="1"/>
  <c r="E2821" i="4"/>
  <c r="G2821" i="4" s="1"/>
  <c r="E2863" i="4"/>
  <c r="G2863" i="4" s="1"/>
  <c r="E2862" i="4"/>
  <c r="G2862" i="4" s="1"/>
  <c r="E2831" i="4"/>
  <c r="G2831" i="4" s="1"/>
  <c r="E2844" i="4"/>
  <c r="G2844" i="4" s="1"/>
  <c r="E2849" i="4"/>
  <c r="G2849" i="4" s="1"/>
  <c r="E2858" i="4"/>
  <c r="G2858" i="4" s="1"/>
  <c r="E2856" i="4"/>
  <c r="G2856" i="4" s="1"/>
  <c r="E2935" i="4"/>
  <c r="G2935" i="4" s="1"/>
  <c r="E2854" i="4"/>
  <c r="G2854" i="4" s="1"/>
  <c r="E2931" i="4"/>
  <c r="G2931" i="4" s="1"/>
  <c r="E2869" i="4"/>
  <c r="G2869" i="4" s="1"/>
  <c r="E2860" i="4"/>
  <c r="G2860" i="4" s="1"/>
  <c r="E2936" i="4"/>
  <c r="G2936" i="4" s="1"/>
  <c r="E2824" i="4"/>
  <c r="G2824" i="4" s="1"/>
  <c r="E2822" i="4"/>
  <c r="G2822" i="4" s="1"/>
  <c r="E2819" i="4"/>
  <c r="E2853" i="4"/>
  <c r="G2853" i="4" s="1"/>
  <c r="E2866" i="4"/>
  <c r="G2866" i="4" s="1"/>
  <c r="E2833" i="4"/>
  <c r="G2833" i="4" s="1"/>
  <c r="E2842" i="4"/>
  <c r="G2842" i="4" s="1"/>
  <c r="E2875" i="4"/>
  <c r="G2875" i="4" s="1"/>
  <c r="E2861" i="4"/>
  <c r="G2861" i="4" s="1"/>
  <c r="E2870" i="4"/>
  <c r="G2870" i="4" s="1"/>
  <c r="E2820" i="4"/>
  <c r="G2820" i="4" s="1"/>
  <c r="E2934" i="4"/>
  <c r="G2934" i="4" s="1"/>
  <c r="E2857" i="4"/>
  <c r="G2857" i="4" s="1"/>
  <c r="E2832" i="4"/>
  <c r="G2832" i="4" s="1"/>
  <c r="E2847" i="4"/>
  <c r="G2847" i="4" s="1"/>
  <c r="E2867" i="4"/>
  <c r="G2867" i="4" s="1"/>
  <c r="E2846" i="4"/>
  <c r="G2846" i="4" s="1"/>
  <c r="E2827" i="4"/>
  <c r="G2827" i="4" s="1"/>
  <c r="E2932" i="4"/>
  <c r="G2932" i="4" s="1"/>
  <c r="E2837" i="4"/>
  <c r="G2837" i="4" s="1"/>
  <c r="E2828" i="4"/>
  <c r="G2828" i="4" s="1"/>
  <c r="E2838" i="4"/>
  <c r="G2838" i="4" s="1"/>
  <c r="E2859" i="4"/>
  <c r="G2859" i="4" s="1"/>
  <c r="E2873" i="4"/>
  <c r="G2873" i="4" s="1"/>
  <c r="E2826" i="4"/>
  <c r="G2826" i="4" s="1"/>
  <c r="E2839" i="4"/>
  <c r="G2839" i="4" s="1"/>
  <c r="E2848" i="4"/>
  <c r="G2848" i="4" s="1"/>
  <c r="E2930" i="4"/>
  <c r="G2930" i="4" s="1"/>
  <c r="E2874" i="4"/>
  <c r="G2874" i="4" s="1"/>
  <c r="E2834" i="4"/>
  <c r="G2834" i="4" s="1"/>
  <c r="E2871" i="4"/>
  <c r="G2871" i="4" s="1"/>
  <c r="D2940" i="4"/>
  <c r="E2843" i="4"/>
  <c r="G2843" i="4" s="1"/>
  <c r="E2933" i="4"/>
  <c r="G2933" i="4" s="1"/>
  <c r="E2868" i="4"/>
  <c r="G2868" i="4" s="1"/>
  <c r="E2852" i="4"/>
  <c r="G2852" i="4" s="1"/>
  <c r="E2825" i="4"/>
  <c r="G2825" i="4" s="1"/>
  <c r="E2855" i="4"/>
  <c r="G2855" i="4" s="1"/>
  <c r="E2850" i="4"/>
  <c r="G2850" i="4" s="1"/>
  <c r="E2872" i="4"/>
  <c r="G2872" i="4" s="1"/>
  <c r="E2841" i="4"/>
  <c r="G2841" i="4" s="1"/>
  <c r="E2845" i="4"/>
  <c r="G2845" i="4" s="1"/>
  <c r="E2877" i="4"/>
  <c r="G2877" i="4" s="1"/>
  <c r="E2876" i="4"/>
  <c r="G2876" i="4" s="1"/>
  <c r="E2878" i="4"/>
  <c r="G2878" i="4" s="1"/>
  <c r="E2879" i="4"/>
  <c r="G2879" i="4" s="1"/>
  <c r="E2882" i="4"/>
  <c r="G2882" i="4" s="1"/>
  <c r="E2880" i="4"/>
  <c r="G2880" i="4" s="1"/>
  <c r="E2881" i="4"/>
  <c r="G2881" i="4" s="1"/>
  <c r="E2884" i="4"/>
  <c r="G2884" i="4" s="1"/>
  <c r="E2883" i="4"/>
  <c r="G2883" i="4" s="1"/>
  <c r="E2886" i="4"/>
  <c r="G2886" i="4" s="1"/>
  <c r="E2885" i="4"/>
  <c r="G2885" i="4" s="1"/>
  <c r="E2887" i="4"/>
  <c r="G2887" i="4" s="1"/>
  <c r="E2888" i="4"/>
  <c r="G2888" i="4" s="1"/>
  <c r="E2889" i="4"/>
  <c r="G2889" i="4" s="1"/>
  <c r="E2890" i="4"/>
  <c r="G2890" i="4" s="1"/>
  <c r="E2892" i="4"/>
  <c r="G2892" i="4" s="1"/>
  <c r="E2891" i="4"/>
  <c r="G2891" i="4" s="1"/>
  <c r="E2893" i="4"/>
  <c r="G2893" i="4" s="1"/>
  <c r="E2896" i="4"/>
  <c r="G2896" i="4" s="1"/>
  <c r="E2894" i="4"/>
  <c r="G2894" i="4" s="1"/>
  <c r="E2895" i="4"/>
  <c r="G2895" i="4" s="1"/>
  <c r="E2897" i="4"/>
  <c r="G2897" i="4" s="1"/>
  <c r="E2898" i="4"/>
  <c r="G2898" i="4" s="1"/>
  <c r="E2899" i="4"/>
  <c r="G2899" i="4" s="1"/>
  <c r="E2902" i="4"/>
  <c r="G2902" i="4" s="1"/>
  <c r="E2900" i="4"/>
  <c r="G2900" i="4" s="1"/>
  <c r="E2901" i="4"/>
  <c r="G2901" i="4" s="1"/>
  <c r="E2903" i="4"/>
  <c r="G2903" i="4" s="1"/>
  <c r="E2905" i="4"/>
  <c r="G2905" i="4" s="1"/>
  <c r="E2904" i="4"/>
  <c r="G2904" i="4" s="1"/>
  <c r="E2906" i="4"/>
  <c r="G2906" i="4" s="1"/>
  <c r="E2907" i="4"/>
  <c r="G2907" i="4" s="1"/>
  <c r="E2908" i="4"/>
  <c r="G2908" i="4" s="1"/>
  <c r="E2909" i="4"/>
  <c r="G2909" i="4" s="1"/>
  <c r="E2912" i="4"/>
  <c r="G2912" i="4" s="1"/>
  <c r="E2911" i="4"/>
  <c r="G2911" i="4" s="1"/>
  <c r="E2910" i="4"/>
  <c r="G2910" i="4" s="1"/>
  <c r="E2913" i="4"/>
  <c r="G2913" i="4" s="1"/>
  <c r="E2914" i="4"/>
  <c r="G2914" i="4" s="1"/>
  <c r="E2915" i="4"/>
  <c r="G2915" i="4" s="1"/>
  <c r="E2916" i="4"/>
  <c r="G2916" i="4" s="1"/>
  <c r="E2918" i="4"/>
  <c r="G2918" i="4" s="1"/>
  <c r="E2917" i="4"/>
  <c r="G2917" i="4" s="1"/>
  <c r="E2920" i="4"/>
  <c r="G2920" i="4" s="1"/>
  <c r="E2919" i="4"/>
  <c r="G2919" i="4" s="1"/>
  <c r="E2921" i="4"/>
  <c r="G2921" i="4" s="1"/>
  <c r="E2922" i="4"/>
  <c r="G2922" i="4" s="1"/>
  <c r="E2927" i="4"/>
  <c r="G2927" i="4" s="1"/>
  <c r="E2926" i="4"/>
  <c r="G2926" i="4" s="1"/>
  <c r="E2740" i="4"/>
  <c r="G2619" i="4"/>
  <c r="G2740" i="4" s="1"/>
  <c r="R109" i="4" l="1"/>
  <c r="L109" i="4"/>
  <c r="O109" i="4"/>
  <c r="M109" i="4"/>
  <c r="S109" i="4"/>
  <c r="F111" i="4"/>
  <c r="A112" i="4"/>
  <c r="BA112" i="4" s="1"/>
  <c r="AP111" i="4"/>
  <c r="W111" i="4"/>
  <c r="I110" i="4"/>
  <c r="H110" i="4"/>
  <c r="K110" i="4"/>
  <c r="U110" i="4" s="1"/>
  <c r="E3128" i="4"/>
  <c r="G3128" i="4" s="1"/>
  <c r="E3129" i="4"/>
  <c r="G3129" i="4" s="1"/>
  <c r="E3135" i="4"/>
  <c r="G3135" i="4" s="1"/>
  <c r="E3073" i="4"/>
  <c r="G3073" i="4" s="1"/>
  <c r="E3029" i="4"/>
  <c r="G3029" i="4" s="1"/>
  <c r="E3038" i="4"/>
  <c r="G3038" i="4" s="1"/>
  <c r="E3070" i="4"/>
  <c r="G3070" i="4" s="1"/>
  <c r="E3020" i="4"/>
  <c r="G3020" i="4" s="1"/>
  <c r="E3075" i="4"/>
  <c r="G3075" i="4" s="1"/>
  <c r="E3064" i="4"/>
  <c r="G3064" i="4" s="1"/>
  <c r="E3027" i="4"/>
  <c r="G3027" i="4" s="1"/>
  <c r="E3059" i="4"/>
  <c r="G3059" i="4" s="1"/>
  <c r="E3065" i="4"/>
  <c r="G3065" i="4" s="1"/>
  <c r="E3049" i="4"/>
  <c r="G3049" i="4" s="1"/>
  <c r="E3037" i="4"/>
  <c r="G3037" i="4" s="1"/>
  <c r="E3023" i="4"/>
  <c r="G3023" i="4" s="1"/>
  <c r="E3067" i="4"/>
  <c r="G3067" i="4" s="1"/>
  <c r="E3063" i="4"/>
  <c r="G3063" i="4" s="1"/>
  <c r="E3036" i="4"/>
  <c r="G3036" i="4" s="1"/>
  <c r="E3043" i="4"/>
  <c r="G3043" i="4" s="1"/>
  <c r="E3026" i="4"/>
  <c r="G3026" i="4" s="1"/>
  <c r="D3140" i="4"/>
  <c r="E3021" i="4"/>
  <c r="G3021" i="4" s="1"/>
  <c r="E3024" i="4"/>
  <c r="G3024" i="4" s="1"/>
  <c r="E3047" i="4"/>
  <c r="G3047" i="4" s="1"/>
  <c r="E3072" i="4"/>
  <c r="G3072" i="4" s="1"/>
  <c r="E3074" i="4"/>
  <c r="G3074" i="4" s="1"/>
  <c r="E3057" i="4"/>
  <c r="G3057" i="4" s="1"/>
  <c r="E3068" i="4"/>
  <c r="G3068" i="4" s="1"/>
  <c r="E3044" i="4"/>
  <c r="G3044" i="4" s="1"/>
  <c r="E3069" i="4"/>
  <c r="G3069" i="4" s="1"/>
  <c r="E3131" i="4"/>
  <c r="G3131" i="4" s="1"/>
  <c r="E3031" i="4"/>
  <c r="G3031" i="4" s="1"/>
  <c r="E3045" i="4"/>
  <c r="G3045" i="4" s="1"/>
  <c r="E3033" i="4"/>
  <c r="G3033" i="4" s="1"/>
  <c r="E3040" i="4"/>
  <c r="G3040" i="4" s="1"/>
  <c r="E3046" i="4"/>
  <c r="G3046" i="4" s="1"/>
  <c r="E3071" i="4"/>
  <c r="G3071" i="4" s="1"/>
  <c r="E3060" i="4"/>
  <c r="G3060" i="4" s="1"/>
  <c r="E3034" i="4"/>
  <c r="G3034" i="4" s="1"/>
  <c r="E3051" i="4"/>
  <c r="G3051" i="4" s="1"/>
  <c r="E3035" i="4"/>
  <c r="G3035" i="4" s="1"/>
  <c r="E3028" i="4"/>
  <c r="G3028" i="4" s="1"/>
  <c r="E3134" i="4"/>
  <c r="G3134" i="4" s="1"/>
  <c r="E3019" i="4"/>
  <c r="E3030" i="4"/>
  <c r="G3030" i="4" s="1"/>
  <c r="E3053" i="4"/>
  <c r="G3053" i="4" s="1"/>
  <c r="E3032" i="4"/>
  <c r="G3032" i="4" s="1"/>
  <c r="E3130" i="4"/>
  <c r="G3130" i="4" s="1"/>
  <c r="E3132" i="4"/>
  <c r="G3132" i="4" s="1"/>
  <c r="E3052" i="4"/>
  <c r="G3052" i="4" s="1"/>
  <c r="E3058" i="4"/>
  <c r="G3058" i="4" s="1"/>
  <c r="E3039" i="4"/>
  <c r="G3039" i="4" s="1"/>
  <c r="E3025" i="4"/>
  <c r="G3025" i="4" s="1"/>
  <c r="E3066" i="4"/>
  <c r="G3066" i="4" s="1"/>
  <c r="E3041" i="4"/>
  <c r="G3041" i="4" s="1"/>
  <c r="E3048" i="4"/>
  <c r="G3048" i="4" s="1"/>
  <c r="E3042" i="4"/>
  <c r="G3042" i="4" s="1"/>
  <c r="E3133" i="4"/>
  <c r="G3133" i="4" s="1"/>
  <c r="E3050" i="4"/>
  <c r="G3050" i="4" s="1"/>
  <c r="E3062" i="4"/>
  <c r="G3062" i="4" s="1"/>
  <c r="E3054" i="4"/>
  <c r="G3054" i="4" s="1"/>
  <c r="E3056" i="4"/>
  <c r="G3056" i="4" s="1"/>
  <c r="E3136" i="4"/>
  <c r="G3136" i="4" s="1"/>
  <c r="E3061" i="4"/>
  <c r="G3061" i="4" s="1"/>
  <c r="E3022" i="4"/>
  <c r="G3022" i="4" s="1"/>
  <c r="E3055" i="4"/>
  <c r="G3055" i="4" s="1"/>
  <c r="E3077" i="4"/>
  <c r="G3077" i="4" s="1"/>
  <c r="E3076" i="4"/>
  <c r="G3076" i="4" s="1"/>
  <c r="E3081" i="4"/>
  <c r="G3081" i="4" s="1"/>
  <c r="E3078" i="4"/>
  <c r="G3078" i="4" s="1"/>
  <c r="E3080" i="4"/>
  <c r="G3080" i="4" s="1"/>
  <c r="E3079" i="4"/>
  <c r="G3079" i="4" s="1"/>
  <c r="E3082" i="4"/>
  <c r="G3082" i="4" s="1"/>
  <c r="E3084" i="4"/>
  <c r="G3084" i="4" s="1"/>
  <c r="E3083" i="4"/>
  <c r="G3083" i="4" s="1"/>
  <c r="E3085" i="4"/>
  <c r="G3085" i="4" s="1"/>
  <c r="E3087" i="4"/>
  <c r="G3087" i="4" s="1"/>
  <c r="E3086" i="4"/>
  <c r="G3086" i="4" s="1"/>
  <c r="E3088" i="4"/>
  <c r="G3088" i="4" s="1"/>
  <c r="E3090" i="4"/>
  <c r="G3090" i="4" s="1"/>
  <c r="E3092" i="4"/>
  <c r="G3092" i="4" s="1"/>
  <c r="E3089" i="4"/>
  <c r="G3089" i="4" s="1"/>
  <c r="E3091" i="4"/>
  <c r="G3091" i="4" s="1"/>
  <c r="E3094" i="4"/>
  <c r="G3094" i="4" s="1"/>
  <c r="E3096" i="4"/>
  <c r="G3096" i="4" s="1"/>
  <c r="E3095" i="4"/>
  <c r="G3095" i="4" s="1"/>
  <c r="E3097" i="4"/>
  <c r="G3097" i="4" s="1"/>
  <c r="E3093" i="4"/>
  <c r="G3093" i="4" s="1"/>
  <c r="E3099" i="4"/>
  <c r="G3099" i="4" s="1"/>
  <c r="E3100" i="4"/>
  <c r="G3100" i="4" s="1"/>
  <c r="E3101" i="4"/>
  <c r="G3101" i="4" s="1"/>
  <c r="E3102" i="4"/>
  <c r="G3102" i="4" s="1"/>
  <c r="E3098" i="4"/>
  <c r="G3098" i="4" s="1"/>
  <c r="E3104" i="4"/>
  <c r="G3104" i="4" s="1"/>
  <c r="E3105" i="4"/>
  <c r="G3105" i="4" s="1"/>
  <c r="E3103" i="4"/>
  <c r="G3103" i="4" s="1"/>
  <c r="E3106" i="4"/>
  <c r="G3106" i="4" s="1"/>
  <c r="E3107" i="4"/>
  <c r="G3107" i="4" s="1"/>
  <c r="E3109" i="4"/>
  <c r="G3109" i="4" s="1"/>
  <c r="E3108" i="4"/>
  <c r="G3108" i="4" s="1"/>
  <c r="E3110" i="4"/>
  <c r="G3110" i="4" s="1"/>
  <c r="E3111" i="4"/>
  <c r="G3111" i="4" s="1"/>
  <c r="E3112" i="4"/>
  <c r="G3112" i="4" s="1"/>
  <c r="E3114" i="4"/>
  <c r="G3114" i="4" s="1"/>
  <c r="E3115" i="4"/>
  <c r="G3115" i="4" s="1"/>
  <c r="E3113" i="4"/>
  <c r="G3113" i="4" s="1"/>
  <c r="E3116" i="4"/>
  <c r="G3116" i="4" s="1"/>
  <c r="E3118" i="4"/>
  <c r="G3118" i="4" s="1"/>
  <c r="E3117" i="4"/>
  <c r="G3117" i="4" s="1"/>
  <c r="E3119" i="4"/>
  <c r="G3119" i="4" s="1"/>
  <c r="E3121" i="4"/>
  <c r="G3121" i="4" s="1"/>
  <c r="E3120" i="4"/>
  <c r="G3120" i="4" s="1"/>
  <c r="E3124" i="4"/>
  <c r="G3124" i="4" s="1"/>
  <c r="E3123" i="4"/>
  <c r="G3123" i="4" s="1"/>
  <c r="E3125" i="4"/>
  <c r="G3125" i="4" s="1"/>
  <c r="E3122" i="4"/>
  <c r="G3122" i="4" s="1"/>
  <c r="E3127" i="4"/>
  <c r="G3127" i="4" s="1"/>
  <c r="G2819" i="4"/>
  <c r="G2940" i="4" s="1"/>
  <c r="E2940" i="4"/>
  <c r="F112" i="4" l="1"/>
  <c r="A113" i="4"/>
  <c r="BA113" i="4" s="1"/>
  <c r="AP112" i="4"/>
  <c r="W112" i="4"/>
  <c r="I111" i="4"/>
  <c r="H111" i="4"/>
  <c r="K111" i="4"/>
  <c r="U111" i="4" s="1"/>
  <c r="O110" i="4"/>
  <c r="L110" i="4"/>
  <c r="R110" i="4"/>
  <c r="M110" i="4"/>
  <c r="S110" i="4"/>
  <c r="G3019" i="4"/>
  <c r="G3140" i="4" s="1"/>
  <c r="E3140" i="4"/>
  <c r="F113" i="4" l="1"/>
  <c r="AP113" i="4"/>
  <c r="W113" i="4"/>
  <c r="A114" i="4"/>
  <c r="BA114" i="4" s="1"/>
  <c r="O111" i="4"/>
  <c r="R111" i="4"/>
  <c r="L111" i="4"/>
  <c r="S111" i="4"/>
  <c r="M111" i="4"/>
  <c r="H112" i="4"/>
  <c r="I112" i="4"/>
  <c r="K112" i="4"/>
  <c r="U112" i="4" s="1"/>
  <c r="I113" i="4" l="1"/>
  <c r="H113" i="4"/>
  <c r="K113" i="4"/>
  <c r="U113" i="4" s="1"/>
  <c r="F114" i="4"/>
  <c r="AP114" i="4"/>
  <c r="W114" i="4"/>
  <c r="A115" i="4"/>
  <c r="BA115" i="4" s="1"/>
  <c r="M112" i="4"/>
  <c r="S112" i="4"/>
  <c r="L112" i="4"/>
  <c r="O112" i="4"/>
  <c r="R112" i="4"/>
  <c r="F115" i="4" l="1"/>
  <c r="W115" i="4"/>
  <c r="AP115" i="4"/>
  <c r="A116" i="4"/>
  <c r="BA116" i="4" s="1"/>
  <c r="I114" i="4"/>
  <c r="H114" i="4"/>
  <c r="K114" i="4"/>
  <c r="U114" i="4" s="1"/>
  <c r="L113" i="4"/>
  <c r="O113" i="4"/>
  <c r="R113" i="4"/>
  <c r="M113" i="4"/>
  <c r="S113" i="4"/>
  <c r="L114" i="4" l="1"/>
  <c r="O114" i="4"/>
  <c r="R114" i="4"/>
  <c r="M114" i="4"/>
  <c r="S114" i="4"/>
  <c r="F116" i="4"/>
  <c r="A117" i="4"/>
  <c r="BA117" i="4" s="1"/>
  <c r="AP116" i="4"/>
  <c r="W116" i="4"/>
  <c r="I115" i="4"/>
  <c r="H115" i="4"/>
  <c r="K115" i="4"/>
  <c r="U115" i="4" s="1"/>
  <c r="F117" i="4" l="1"/>
  <c r="W117" i="4"/>
  <c r="AP117" i="4"/>
  <c r="A118" i="4"/>
  <c r="BA118" i="4" s="1"/>
  <c r="I116" i="4"/>
  <c r="H116" i="4"/>
  <c r="K116" i="4"/>
  <c r="U116" i="4" s="1"/>
  <c r="O115" i="4"/>
  <c r="R115" i="4"/>
  <c r="L115" i="4"/>
  <c r="S115" i="4"/>
  <c r="M115" i="4"/>
  <c r="O116" i="4" l="1"/>
  <c r="L116" i="4"/>
  <c r="R116" i="4"/>
  <c r="S116" i="4"/>
  <c r="M116" i="4"/>
  <c r="F118" i="4"/>
  <c r="AP118" i="4"/>
  <c r="A119" i="4"/>
  <c r="BA119" i="4" s="1"/>
  <c r="W118" i="4"/>
  <c r="H117" i="4"/>
  <c r="I117" i="4"/>
  <c r="K117" i="4"/>
  <c r="U117" i="4" s="1"/>
  <c r="F119" i="4" l="1"/>
  <c r="A120" i="4"/>
  <c r="BA120" i="4" s="1"/>
  <c r="W119" i="4"/>
  <c r="AP119" i="4"/>
  <c r="M117" i="4"/>
  <c r="S117" i="4"/>
  <c r="I118" i="4"/>
  <c r="H118" i="4"/>
  <c r="K118" i="4"/>
  <c r="U118" i="4" s="1"/>
  <c r="L117" i="4"/>
  <c r="O117" i="4"/>
  <c r="R117" i="4"/>
  <c r="L118" i="4" l="1"/>
  <c r="O118" i="4"/>
  <c r="R118" i="4"/>
  <c r="M118" i="4"/>
  <c r="S118" i="4"/>
  <c r="F120" i="4"/>
  <c r="A121" i="4"/>
  <c r="BA121" i="4" s="1"/>
  <c r="AP120" i="4"/>
  <c r="W120" i="4"/>
  <c r="I119" i="4"/>
  <c r="H119" i="4"/>
  <c r="K119" i="4"/>
  <c r="U119" i="4" s="1"/>
  <c r="F121" i="4" l="1"/>
  <c r="AP121" i="4"/>
  <c r="W121" i="4"/>
  <c r="A122" i="4"/>
  <c r="BA122" i="4" s="1"/>
  <c r="I120" i="4"/>
  <c r="H120" i="4"/>
  <c r="K120" i="4"/>
  <c r="U120" i="4" s="1"/>
  <c r="O119" i="4"/>
  <c r="R119" i="4"/>
  <c r="L119" i="4"/>
  <c r="S119" i="4"/>
  <c r="M119" i="4"/>
  <c r="O120" i="4" l="1"/>
  <c r="L120" i="4"/>
  <c r="R120" i="4"/>
  <c r="M120" i="4"/>
  <c r="S120" i="4"/>
  <c r="F122" i="4"/>
  <c r="A123" i="4"/>
  <c r="BA123" i="4" s="1"/>
  <c r="AP122" i="4"/>
  <c r="W122" i="4"/>
  <c r="I121" i="4"/>
  <c r="H121" i="4"/>
  <c r="K121" i="4"/>
  <c r="U121" i="4" s="1"/>
  <c r="F123" i="4" l="1"/>
  <c r="AP123" i="4"/>
  <c r="W123" i="4"/>
  <c r="A124" i="4"/>
  <c r="BA124" i="4" s="1"/>
  <c r="I122" i="4"/>
  <c r="H122" i="4"/>
  <c r="K122" i="4"/>
  <c r="U122" i="4" s="1"/>
  <c r="O121" i="4"/>
  <c r="R121" i="4"/>
  <c r="L121" i="4"/>
  <c r="S121" i="4"/>
  <c r="M121" i="4"/>
  <c r="O122" i="4" l="1"/>
  <c r="R122" i="4"/>
  <c r="L122" i="4"/>
  <c r="M122" i="4"/>
  <c r="S122" i="4"/>
  <c r="F124" i="4"/>
  <c r="A125" i="4"/>
  <c r="BA125" i="4" s="1"/>
  <c r="AP124" i="4"/>
  <c r="W124" i="4"/>
  <c r="I123" i="4"/>
  <c r="H123" i="4"/>
  <c r="K123" i="4"/>
  <c r="U123" i="4" s="1"/>
  <c r="I124" i="4" l="1"/>
  <c r="H124" i="4"/>
  <c r="K124" i="4"/>
  <c r="U124" i="4" s="1"/>
  <c r="O123" i="4"/>
  <c r="R123" i="4"/>
  <c r="L123" i="4"/>
  <c r="F125" i="4"/>
  <c r="AP125" i="4"/>
  <c r="A126" i="4"/>
  <c r="BA126" i="4" s="1"/>
  <c r="W125" i="4"/>
  <c r="S123" i="4"/>
  <c r="M123" i="4"/>
  <c r="F126" i="4" l="1"/>
  <c r="A127" i="4"/>
  <c r="BA127" i="4" s="1"/>
  <c r="AP126" i="4"/>
  <c r="W126" i="4"/>
  <c r="H125" i="4"/>
  <c r="I125" i="4"/>
  <c r="K125" i="4"/>
  <c r="U125" i="4" s="1"/>
  <c r="M124" i="4"/>
  <c r="S124" i="4"/>
  <c r="O124" i="4"/>
  <c r="R124" i="4"/>
  <c r="L124" i="4"/>
  <c r="S125" i="4" l="1"/>
  <c r="M125" i="4"/>
  <c r="L125" i="4"/>
  <c r="R125" i="4"/>
  <c r="O125" i="4"/>
  <c r="F127" i="4"/>
  <c r="AP127" i="4"/>
  <c r="A128" i="4"/>
  <c r="BA128" i="4" s="1"/>
  <c r="W127" i="4"/>
  <c r="I126" i="4"/>
  <c r="H126" i="4"/>
  <c r="K126" i="4"/>
  <c r="U126" i="4" s="1"/>
  <c r="I127" i="4" l="1"/>
  <c r="H127" i="4"/>
  <c r="K127" i="4"/>
  <c r="U127" i="4" s="1"/>
  <c r="R126" i="4"/>
  <c r="L126" i="4"/>
  <c r="O126" i="4"/>
  <c r="M126" i="4"/>
  <c r="S126" i="4"/>
  <c r="F128" i="4"/>
  <c r="A129" i="4"/>
  <c r="BA129" i="4" s="1"/>
  <c r="AP128" i="4"/>
  <c r="W128" i="4"/>
  <c r="F129" i="4" l="1"/>
  <c r="A130" i="4"/>
  <c r="W129" i="4"/>
  <c r="AP129" i="4"/>
  <c r="L127" i="4"/>
  <c r="R127" i="4"/>
  <c r="O127" i="4"/>
  <c r="I128" i="4"/>
  <c r="H128" i="4"/>
  <c r="K128" i="4"/>
  <c r="U128" i="4" s="1"/>
  <c r="S127" i="4"/>
  <c r="M127" i="4"/>
  <c r="S128" i="4" l="1"/>
  <c r="M128" i="4"/>
  <c r="F130" i="4"/>
  <c r="AP130" i="4"/>
  <c r="A131" i="4"/>
  <c r="W130" i="4"/>
  <c r="L128" i="4"/>
  <c r="O128" i="4"/>
  <c r="R128" i="4"/>
  <c r="I129" i="4"/>
  <c r="H129" i="4"/>
  <c r="K129" i="4"/>
  <c r="U129" i="4" s="1"/>
  <c r="F131" i="4" l="1"/>
  <c r="A132" i="4"/>
  <c r="AP131" i="4"/>
  <c r="W131" i="4"/>
  <c r="I130" i="4"/>
  <c r="H130" i="4"/>
  <c r="K130" i="4"/>
  <c r="U130" i="4" s="1"/>
  <c r="O129" i="4"/>
  <c r="R129" i="4"/>
  <c r="L129" i="4"/>
  <c r="S129" i="4"/>
  <c r="M129" i="4"/>
  <c r="O130" i="4" l="1"/>
  <c r="R130" i="4"/>
  <c r="L130" i="4"/>
  <c r="F132" i="4"/>
  <c r="A133" i="4"/>
  <c r="AP132" i="4"/>
  <c r="W132" i="4"/>
  <c r="M130" i="4"/>
  <c r="S130" i="4"/>
  <c r="I131" i="4"/>
  <c r="H131" i="4"/>
  <c r="K131" i="4"/>
  <c r="U131" i="4" s="1"/>
  <c r="F133" i="4" l="1"/>
  <c r="AP133" i="4"/>
  <c r="W133" i="4"/>
  <c r="A134" i="4"/>
  <c r="I132" i="4"/>
  <c r="H132" i="4"/>
  <c r="K132" i="4"/>
  <c r="U132" i="4" s="1"/>
  <c r="L131" i="4"/>
  <c r="O131" i="4"/>
  <c r="R131" i="4"/>
  <c r="S131" i="4"/>
  <c r="M131" i="4"/>
  <c r="L132" i="4" l="1"/>
  <c r="R132" i="4"/>
  <c r="O132" i="4"/>
  <c r="M132" i="4"/>
  <c r="S132" i="4"/>
  <c r="F134" i="4"/>
  <c r="A135" i="4"/>
  <c r="AP134" i="4"/>
  <c r="W134" i="4"/>
  <c r="H133" i="4"/>
  <c r="I133" i="4"/>
  <c r="K133" i="4"/>
  <c r="U133" i="4" s="1"/>
  <c r="F135" i="4" l="1"/>
  <c r="A136" i="4"/>
  <c r="AM129" i="4" s="1"/>
  <c r="W135" i="4"/>
  <c r="AP135" i="4"/>
  <c r="AM134" i="4"/>
  <c r="I134" i="4"/>
  <c r="H134" i="4"/>
  <c r="K134" i="4"/>
  <c r="U134" i="4" s="1"/>
  <c r="S133" i="4"/>
  <c r="M133" i="4"/>
  <c r="R133" i="4"/>
  <c r="O133" i="4"/>
  <c r="L133" i="4"/>
  <c r="AM130" i="4" l="1"/>
  <c r="M134" i="4"/>
  <c r="S134" i="4"/>
  <c r="AM132" i="4"/>
  <c r="F136" i="4"/>
  <c r="AM23" i="4"/>
  <c r="AM29" i="4"/>
  <c r="AM37" i="4"/>
  <c r="AM45" i="4"/>
  <c r="AM52" i="4"/>
  <c r="AM62" i="4"/>
  <c r="AM67" i="4"/>
  <c r="AM74" i="4"/>
  <c r="AM85" i="4"/>
  <c r="AM93" i="4"/>
  <c r="AM103" i="4"/>
  <c r="AM107" i="4"/>
  <c r="AM118" i="4"/>
  <c r="AM125" i="4"/>
  <c r="AM110" i="4"/>
  <c r="AM126" i="4"/>
  <c r="AM24" i="4"/>
  <c r="AM30" i="4"/>
  <c r="AM38" i="4"/>
  <c r="AM46" i="4"/>
  <c r="AM54" i="4"/>
  <c r="AM60" i="4"/>
  <c r="AM71" i="4"/>
  <c r="AM80" i="4"/>
  <c r="AM86" i="4"/>
  <c r="AM94" i="4"/>
  <c r="AM102" i="4"/>
  <c r="AM117" i="4"/>
  <c r="AP136" i="4"/>
  <c r="AM22" i="4"/>
  <c r="AM31" i="4"/>
  <c r="AM39" i="4"/>
  <c r="AM48" i="4"/>
  <c r="AM55" i="4"/>
  <c r="AM63" i="4"/>
  <c r="AM70" i="4"/>
  <c r="AM79" i="4"/>
  <c r="AM87" i="4"/>
  <c r="AM95" i="4"/>
  <c r="AM101" i="4"/>
  <c r="AM111" i="4"/>
  <c r="AM120" i="4"/>
  <c r="AM127" i="4"/>
  <c r="AM114" i="4"/>
  <c r="AM128" i="4"/>
  <c r="AM122" i="4"/>
  <c r="W136" i="4"/>
  <c r="AM20" i="4"/>
  <c r="AM32" i="4"/>
  <c r="AM40" i="4"/>
  <c r="AM47" i="4"/>
  <c r="AM57" i="4"/>
  <c r="AM64" i="4"/>
  <c r="AM72" i="4"/>
  <c r="AM78" i="4"/>
  <c r="AM88" i="4"/>
  <c r="AM96" i="4"/>
  <c r="AM104" i="4"/>
  <c r="AM119" i="4"/>
  <c r="AM135" i="4"/>
  <c r="AM27" i="4"/>
  <c r="AM34" i="4"/>
  <c r="AM41" i="4"/>
  <c r="AM49" i="4"/>
  <c r="AM56" i="4"/>
  <c r="AM65" i="4"/>
  <c r="AM75" i="4"/>
  <c r="AM82" i="4"/>
  <c r="AM90" i="4"/>
  <c r="AM97" i="4"/>
  <c r="AM108" i="4"/>
  <c r="AM112" i="4"/>
  <c r="AM133" i="4"/>
  <c r="AM136" i="4"/>
  <c r="AM19" i="4"/>
  <c r="AM33" i="4"/>
  <c r="AM42" i="4"/>
  <c r="AM50" i="4"/>
  <c r="AM58" i="4"/>
  <c r="AM68" i="4"/>
  <c r="AM73" i="4"/>
  <c r="AM84" i="4"/>
  <c r="AM89" i="4"/>
  <c r="AM98" i="4"/>
  <c r="AM105" i="4"/>
  <c r="AM113" i="4"/>
  <c r="AM121" i="4"/>
  <c r="AM131" i="4"/>
  <c r="AM21" i="4"/>
  <c r="AM26" i="4"/>
  <c r="AM35" i="4"/>
  <c r="AM44" i="4"/>
  <c r="AM51" i="4"/>
  <c r="AM59" i="4"/>
  <c r="AM66" i="4"/>
  <c r="AM76" i="4"/>
  <c r="AM81" i="4"/>
  <c r="AM91" i="4"/>
  <c r="AM99" i="4"/>
  <c r="AM106" i="4"/>
  <c r="AM116" i="4"/>
  <c r="AM124" i="4"/>
  <c r="AM109" i="4"/>
  <c r="AM123" i="4"/>
  <c r="AM25" i="4"/>
  <c r="AM28" i="4"/>
  <c r="AM36" i="4"/>
  <c r="AM43" i="4"/>
  <c r="AM53" i="4"/>
  <c r="AM61" i="4"/>
  <c r="AM69" i="4"/>
  <c r="AM77" i="4"/>
  <c r="AM83" i="4"/>
  <c r="AM92" i="4"/>
  <c r="AM100" i="4"/>
  <c r="AM115" i="4"/>
  <c r="L134" i="4"/>
  <c r="O134" i="4"/>
  <c r="R134" i="4"/>
  <c r="I135" i="4"/>
  <c r="H135" i="4"/>
  <c r="K135" i="4"/>
  <c r="U135" i="4" s="1"/>
  <c r="R135" i="4" l="1"/>
  <c r="O135" i="4"/>
  <c r="L135" i="4"/>
  <c r="S135" i="4"/>
  <c r="M135" i="4"/>
  <c r="I136" i="4"/>
  <c r="I140" i="4" s="1"/>
  <c r="H136" i="4"/>
  <c r="K136" i="4"/>
  <c r="U136" i="4" s="1"/>
  <c r="U140" i="4" s="1"/>
  <c r="F140" i="4"/>
  <c r="L136" i="4" l="1"/>
  <c r="L140" i="4" s="1"/>
  <c r="R136" i="4"/>
  <c r="R140" i="4" s="1"/>
  <c r="O136" i="4"/>
  <c r="O140" i="4" s="1"/>
  <c r="M136" i="4"/>
  <c r="M140" i="4" s="1"/>
  <c r="S136" i="4"/>
  <c r="S140" i="4" s="1"/>
  <c r="D164" i="4"/>
  <c r="U144" i="4"/>
  <c r="H140" i="4"/>
  <c r="E156" i="4" l="1"/>
  <c r="G146" i="4"/>
  <c r="D151" i="4"/>
  <c r="E151" i="4"/>
  <c r="E146" i="4"/>
  <c r="D156" i="4"/>
  <c r="E150" i="4"/>
  <c r="E145" i="4"/>
  <c r="D146" i="4"/>
  <c r="E155" i="4"/>
  <c r="D150" i="4"/>
  <c r="G145" i="4"/>
  <c r="D145" i="4"/>
  <c r="D155" i="4"/>
  <c r="I156" i="4" s="1"/>
  <c r="N216" i="4" s="1"/>
  <c r="I146" i="4" l="1"/>
  <c r="I151" i="4"/>
  <c r="D216" i="4" s="1"/>
  <c r="F313" i="4" l="1"/>
  <c r="F281" i="4"/>
  <c r="F249" i="4"/>
  <c r="F320" i="4"/>
  <c r="F288" i="4"/>
  <c r="F256" i="4"/>
  <c r="F286" i="4"/>
  <c r="F232" i="4"/>
  <c r="F275" i="4"/>
  <c r="F311" i="4"/>
  <c r="F248" i="4"/>
  <c r="F307" i="4"/>
  <c r="F298" i="4"/>
  <c r="F274" i="4"/>
  <c r="F273" i="4"/>
  <c r="F334" i="4"/>
  <c r="F224" i="4"/>
  <c r="F267" i="4"/>
  <c r="F264" i="4"/>
  <c r="F221" i="4"/>
  <c r="F309" i="4"/>
  <c r="F277" i="4"/>
  <c r="F245" i="4"/>
  <c r="F316" i="4"/>
  <c r="F284" i="4"/>
  <c r="F252" i="4"/>
  <c r="F278" i="4"/>
  <c r="F228" i="4"/>
  <c r="F259" i="4"/>
  <c r="F303" i="4"/>
  <c r="F243" i="4"/>
  <c r="F283" i="4"/>
  <c r="F266" i="4"/>
  <c r="F226" i="4"/>
  <c r="F219" i="4"/>
  <c r="F312" i="4"/>
  <c r="F270" i="4"/>
  <c r="F295" i="4"/>
  <c r="F322" i="4"/>
  <c r="F234" i="4"/>
  <c r="F296" i="4"/>
  <c r="F327" i="4"/>
  <c r="F241" i="4"/>
  <c r="F238" i="4"/>
  <c r="F302" i="4"/>
  <c r="F223" i="4"/>
  <c r="F333" i="4"/>
  <c r="F301" i="4"/>
  <c r="F269" i="4"/>
  <c r="F237" i="4"/>
  <c r="F308" i="4"/>
  <c r="F276" i="4"/>
  <c r="F326" i="4"/>
  <c r="F262" i="4"/>
  <c r="F220" i="4"/>
  <c r="F235" i="4"/>
  <c r="F287" i="4"/>
  <c r="F233" i="4"/>
  <c r="F251" i="4"/>
  <c r="F222" i="4"/>
  <c r="F290" i="4"/>
  <c r="F293" i="4"/>
  <c r="F332" i="4"/>
  <c r="F268" i="4"/>
  <c r="F247" i="4"/>
  <c r="F315" i="4"/>
  <c r="F225" i="4"/>
  <c r="F282" i="4"/>
  <c r="F328" i="4"/>
  <c r="F263" i="4"/>
  <c r="F329" i="4"/>
  <c r="F297" i="4"/>
  <c r="F265" i="4"/>
  <c r="F336" i="4"/>
  <c r="F304" i="4"/>
  <c r="F272" i="4"/>
  <c r="F318" i="4"/>
  <c r="F254" i="4"/>
  <c r="F331" i="4"/>
  <c r="F227" i="4"/>
  <c r="F279" i="4"/>
  <c r="F229" i="4"/>
  <c r="F240" i="4"/>
  <c r="F314" i="4"/>
  <c r="F258" i="4"/>
  <c r="F261" i="4"/>
  <c r="F310" i="4"/>
  <c r="F335" i="4"/>
  <c r="F231" i="4"/>
  <c r="F289" i="4"/>
  <c r="F299" i="4"/>
  <c r="F250" i="4"/>
  <c r="F325" i="4"/>
  <c r="F300" i="4"/>
  <c r="F271" i="4"/>
  <c r="F321" i="4"/>
  <c r="F242" i="4"/>
  <c r="F306" i="4"/>
  <c r="F317" i="4"/>
  <c r="F285" i="4"/>
  <c r="F253" i="4"/>
  <c r="F324" i="4"/>
  <c r="F292" i="4"/>
  <c r="F260" i="4"/>
  <c r="F294" i="4"/>
  <c r="F236" i="4"/>
  <c r="F291" i="4"/>
  <c r="F319" i="4"/>
  <c r="F255" i="4"/>
  <c r="F323" i="4"/>
  <c r="F330" i="4"/>
  <c r="F230" i="4"/>
  <c r="F244" i="4"/>
  <c r="F305" i="4"/>
  <c r="F280" i="4"/>
  <c r="F246" i="4"/>
  <c r="F239" i="4"/>
  <c r="F257" i="4"/>
  <c r="L151" i="4"/>
  <c r="K151" i="4" s="1"/>
  <c r="N151" i="4" s="1"/>
  <c r="L156" i="4"/>
  <c r="K156" i="4" s="1"/>
  <c r="N156" i="4" s="1"/>
  <c r="H230" i="4" l="1"/>
  <c r="I230" i="4"/>
  <c r="K230" i="4"/>
  <c r="U230" i="4" s="1"/>
  <c r="I260" i="4"/>
  <c r="H260" i="4"/>
  <c r="K260" i="4"/>
  <c r="U260" i="4" s="1"/>
  <c r="K321" i="4"/>
  <c r="U321" i="4" s="1"/>
  <c r="H321" i="4"/>
  <c r="I321" i="4"/>
  <c r="I335" i="4"/>
  <c r="H335" i="4"/>
  <c r="K335" i="4"/>
  <c r="U335" i="4" s="1"/>
  <c r="I227" i="4"/>
  <c r="H227" i="4"/>
  <c r="K227" i="4"/>
  <c r="U227" i="4" s="1"/>
  <c r="H297" i="4"/>
  <c r="I297" i="4"/>
  <c r="K297" i="4"/>
  <c r="U297" i="4" s="1"/>
  <c r="K268" i="4"/>
  <c r="U268" i="4" s="1"/>
  <c r="I268" i="4"/>
  <c r="H268" i="4"/>
  <c r="K235" i="4"/>
  <c r="U235" i="4" s="1"/>
  <c r="I235" i="4"/>
  <c r="H235" i="4"/>
  <c r="H301" i="4"/>
  <c r="K301" i="4"/>
  <c r="U301" i="4" s="1"/>
  <c r="I301" i="4"/>
  <c r="H234" i="4"/>
  <c r="I234" i="4"/>
  <c r="K234" i="4"/>
  <c r="U234" i="4" s="1"/>
  <c r="I283" i="4"/>
  <c r="H283" i="4"/>
  <c r="K283" i="4"/>
  <c r="U283" i="4" s="1"/>
  <c r="I316" i="4"/>
  <c r="H316" i="4"/>
  <c r="K316" i="4"/>
  <c r="U316" i="4" s="1"/>
  <c r="H334" i="4"/>
  <c r="I334" i="4"/>
  <c r="K334" i="4"/>
  <c r="U334" i="4" s="1"/>
  <c r="K232" i="4"/>
  <c r="U232" i="4" s="1"/>
  <c r="I232" i="4"/>
  <c r="H232" i="4"/>
  <c r="H330" i="4"/>
  <c r="K330" i="4"/>
  <c r="U330" i="4" s="1"/>
  <c r="I330" i="4"/>
  <c r="I292" i="4"/>
  <c r="H292" i="4"/>
  <c r="K292" i="4"/>
  <c r="U292" i="4" s="1"/>
  <c r="K271" i="4"/>
  <c r="U271" i="4" s="1"/>
  <c r="I271" i="4"/>
  <c r="H271" i="4"/>
  <c r="H310" i="4"/>
  <c r="I310" i="4"/>
  <c r="K310" i="4"/>
  <c r="U310" i="4" s="1"/>
  <c r="I331" i="4"/>
  <c r="H331" i="4"/>
  <c r="K331" i="4"/>
  <c r="U331" i="4" s="1"/>
  <c r="K329" i="4"/>
  <c r="U329" i="4" s="1"/>
  <c r="H329" i="4"/>
  <c r="I329" i="4"/>
  <c r="K332" i="4"/>
  <c r="U332" i="4" s="1"/>
  <c r="I332" i="4"/>
  <c r="H332" i="4"/>
  <c r="I220" i="4"/>
  <c r="H220" i="4"/>
  <c r="K220" i="4"/>
  <c r="U220" i="4" s="1"/>
  <c r="H333" i="4"/>
  <c r="K333" i="4"/>
  <c r="U333" i="4" s="1"/>
  <c r="I333" i="4"/>
  <c r="H322" i="4"/>
  <c r="K322" i="4"/>
  <c r="U322" i="4" s="1"/>
  <c r="I322" i="4"/>
  <c r="I243" i="4"/>
  <c r="H243" i="4"/>
  <c r="K243" i="4"/>
  <c r="U243" i="4" s="1"/>
  <c r="H245" i="4"/>
  <c r="I245" i="4"/>
  <c r="K245" i="4"/>
  <c r="U245" i="4" s="1"/>
  <c r="K273" i="4"/>
  <c r="U273" i="4" s="1"/>
  <c r="H273" i="4"/>
  <c r="I273" i="4"/>
  <c r="H286" i="4"/>
  <c r="K286" i="4"/>
  <c r="U286" i="4" s="1"/>
  <c r="I286" i="4"/>
  <c r="H257" i="4"/>
  <c r="K257" i="4"/>
  <c r="U257" i="4" s="1"/>
  <c r="I257" i="4"/>
  <c r="K323" i="4"/>
  <c r="U323" i="4" s="1"/>
  <c r="I323" i="4"/>
  <c r="H323" i="4"/>
  <c r="K324" i="4"/>
  <c r="U324" i="4" s="1"/>
  <c r="I324" i="4"/>
  <c r="H324" i="4"/>
  <c r="I300" i="4"/>
  <c r="K300" i="4"/>
  <c r="U300" i="4" s="1"/>
  <c r="H300" i="4"/>
  <c r="H261" i="4"/>
  <c r="I261" i="4"/>
  <c r="K261" i="4"/>
  <c r="U261" i="4" s="1"/>
  <c r="K254" i="4"/>
  <c r="U254" i="4" s="1"/>
  <c r="H254" i="4"/>
  <c r="I254" i="4"/>
  <c r="I263" i="4"/>
  <c r="H263" i="4"/>
  <c r="K263" i="4"/>
  <c r="U263" i="4" s="1"/>
  <c r="H293" i="4"/>
  <c r="I293" i="4"/>
  <c r="K293" i="4"/>
  <c r="U293" i="4" s="1"/>
  <c r="H262" i="4"/>
  <c r="I262" i="4"/>
  <c r="K262" i="4"/>
  <c r="U262" i="4" s="1"/>
  <c r="I223" i="4"/>
  <c r="H223" i="4"/>
  <c r="K223" i="4"/>
  <c r="U223" i="4" s="1"/>
  <c r="K295" i="4"/>
  <c r="U295" i="4" s="1"/>
  <c r="I295" i="4"/>
  <c r="H295" i="4"/>
  <c r="K303" i="4"/>
  <c r="U303" i="4" s="1"/>
  <c r="I303" i="4"/>
  <c r="H303" i="4"/>
  <c r="K277" i="4"/>
  <c r="U277" i="4" s="1"/>
  <c r="H277" i="4"/>
  <c r="I277" i="4"/>
  <c r="K274" i="4"/>
  <c r="U274" i="4" s="1"/>
  <c r="H274" i="4"/>
  <c r="I274" i="4"/>
  <c r="I256" i="4"/>
  <c r="K256" i="4"/>
  <c r="U256" i="4" s="1"/>
  <c r="H256" i="4"/>
  <c r="I239" i="4"/>
  <c r="H239" i="4"/>
  <c r="K239" i="4"/>
  <c r="U239" i="4" s="1"/>
  <c r="K255" i="4"/>
  <c r="U255" i="4" s="1"/>
  <c r="I255" i="4"/>
  <c r="H255" i="4"/>
  <c r="K253" i="4"/>
  <c r="U253" i="4" s="1"/>
  <c r="H253" i="4"/>
  <c r="I253" i="4"/>
  <c r="H325" i="4"/>
  <c r="I325" i="4"/>
  <c r="K325" i="4"/>
  <c r="U325" i="4" s="1"/>
  <c r="K258" i="4"/>
  <c r="U258" i="4" s="1"/>
  <c r="H258" i="4"/>
  <c r="I258" i="4"/>
  <c r="H318" i="4"/>
  <c r="K318" i="4"/>
  <c r="U318" i="4" s="1"/>
  <c r="I318" i="4"/>
  <c r="I328" i="4"/>
  <c r="H328" i="4"/>
  <c r="K328" i="4"/>
  <c r="U328" i="4" s="1"/>
  <c r="H290" i="4"/>
  <c r="I290" i="4"/>
  <c r="K290" i="4"/>
  <c r="U290" i="4" s="1"/>
  <c r="H326" i="4"/>
  <c r="I326" i="4"/>
  <c r="K326" i="4"/>
  <c r="U326" i="4" s="1"/>
  <c r="H302" i="4"/>
  <c r="I302" i="4"/>
  <c r="K302" i="4"/>
  <c r="U302" i="4" s="1"/>
  <c r="H270" i="4"/>
  <c r="I270" i="4"/>
  <c r="K270" i="4"/>
  <c r="U270" i="4" s="1"/>
  <c r="I259" i="4"/>
  <c r="H259" i="4"/>
  <c r="K259" i="4"/>
  <c r="U259" i="4" s="1"/>
  <c r="H309" i="4"/>
  <c r="I309" i="4"/>
  <c r="K309" i="4"/>
  <c r="U309" i="4" s="1"/>
  <c r="K298" i="4"/>
  <c r="U298" i="4" s="1"/>
  <c r="H298" i="4"/>
  <c r="I298" i="4"/>
  <c r="K288" i="4"/>
  <c r="U288" i="4" s="1"/>
  <c r="I288" i="4"/>
  <c r="H288" i="4"/>
  <c r="K246" i="4"/>
  <c r="U246" i="4" s="1"/>
  <c r="H246" i="4"/>
  <c r="I246" i="4"/>
  <c r="I319" i="4"/>
  <c r="H319" i="4"/>
  <c r="K319" i="4"/>
  <c r="U319" i="4" s="1"/>
  <c r="K285" i="4"/>
  <c r="U285" i="4" s="1"/>
  <c r="H285" i="4"/>
  <c r="I285" i="4"/>
  <c r="H250" i="4"/>
  <c r="I250" i="4"/>
  <c r="K250" i="4"/>
  <c r="U250" i="4" s="1"/>
  <c r="H314" i="4"/>
  <c r="I314" i="4"/>
  <c r="K314" i="4"/>
  <c r="U314" i="4" s="1"/>
  <c r="I272" i="4"/>
  <c r="H272" i="4"/>
  <c r="K272" i="4"/>
  <c r="U272" i="4" s="1"/>
  <c r="H282" i="4"/>
  <c r="K282" i="4"/>
  <c r="U282" i="4" s="1"/>
  <c r="I282" i="4"/>
  <c r="K222" i="4"/>
  <c r="U222" i="4" s="1"/>
  <c r="H222" i="4"/>
  <c r="I222" i="4"/>
  <c r="K276" i="4"/>
  <c r="U276" i="4" s="1"/>
  <c r="I276" i="4"/>
  <c r="H276" i="4"/>
  <c r="H238" i="4"/>
  <c r="I238" i="4"/>
  <c r="K238" i="4"/>
  <c r="U238" i="4" s="1"/>
  <c r="K312" i="4"/>
  <c r="U312" i="4" s="1"/>
  <c r="I312" i="4"/>
  <c r="H312" i="4"/>
  <c r="I228" i="4"/>
  <c r="H228" i="4"/>
  <c r="K228" i="4"/>
  <c r="U228" i="4" s="1"/>
  <c r="H221" i="4"/>
  <c r="I221" i="4"/>
  <c r="K221" i="4"/>
  <c r="U221" i="4" s="1"/>
  <c r="I307" i="4"/>
  <c r="H307" i="4"/>
  <c r="K307" i="4"/>
  <c r="U307" i="4" s="1"/>
  <c r="K320" i="4"/>
  <c r="U320" i="4" s="1"/>
  <c r="I320" i="4"/>
  <c r="H320" i="4"/>
  <c r="I280" i="4"/>
  <c r="H280" i="4"/>
  <c r="K280" i="4"/>
  <c r="U280" i="4" s="1"/>
  <c r="I291" i="4"/>
  <c r="H291" i="4"/>
  <c r="K291" i="4"/>
  <c r="U291" i="4" s="1"/>
  <c r="H317" i="4"/>
  <c r="I317" i="4"/>
  <c r="K317" i="4"/>
  <c r="U317" i="4" s="1"/>
  <c r="I299" i="4"/>
  <c r="H299" i="4"/>
  <c r="K299" i="4"/>
  <c r="U299" i="4" s="1"/>
  <c r="I240" i="4"/>
  <c r="K240" i="4"/>
  <c r="U240" i="4" s="1"/>
  <c r="H240" i="4"/>
  <c r="K304" i="4"/>
  <c r="U304" i="4" s="1"/>
  <c r="I304" i="4"/>
  <c r="H304" i="4"/>
  <c r="H225" i="4"/>
  <c r="K225" i="4"/>
  <c r="U225" i="4" s="1"/>
  <c r="I225" i="4"/>
  <c r="I251" i="4"/>
  <c r="H251" i="4"/>
  <c r="K251" i="4"/>
  <c r="U251" i="4" s="1"/>
  <c r="I308" i="4"/>
  <c r="H308" i="4"/>
  <c r="K308" i="4"/>
  <c r="U308" i="4" s="1"/>
  <c r="H241" i="4"/>
  <c r="I241" i="4"/>
  <c r="K241" i="4"/>
  <c r="U241" i="4" s="1"/>
  <c r="I219" i="4"/>
  <c r="K219" i="4"/>
  <c r="U219" i="4" s="1"/>
  <c r="H219" i="4"/>
  <c r="F340" i="4"/>
  <c r="H278" i="4"/>
  <c r="I278" i="4"/>
  <c r="K278" i="4"/>
  <c r="U278" i="4" s="1"/>
  <c r="I264" i="4"/>
  <c r="H264" i="4"/>
  <c r="K264" i="4"/>
  <c r="U264" i="4" s="1"/>
  <c r="I248" i="4"/>
  <c r="H248" i="4"/>
  <c r="K248" i="4"/>
  <c r="U248" i="4" s="1"/>
  <c r="H249" i="4"/>
  <c r="I249" i="4"/>
  <c r="K249" i="4"/>
  <c r="U249" i="4" s="1"/>
  <c r="H305" i="4"/>
  <c r="I305" i="4"/>
  <c r="K305" i="4"/>
  <c r="U305" i="4" s="1"/>
  <c r="I236" i="4"/>
  <c r="H236" i="4"/>
  <c r="K236" i="4"/>
  <c r="U236" i="4" s="1"/>
  <c r="K306" i="4"/>
  <c r="U306" i="4" s="1"/>
  <c r="H306" i="4"/>
  <c r="I306" i="4"/>
  <c r="H289" i="4"/>
  <c r="I289" i="4"/>
  <c r="K289" i="4"/>
  <c r="U289" i="4" s="1"/>
  <c r="K229" i="4"/>
  <c r="U229" i="4" s="1"/>
  <c r="H229" i="4"/>
  <c r="I229" i="4"/>
  <c r="K336" i="4"/>
  <c r="U336" i="4" s="1"/>
  <c r="I336" i="4"/>
  <c r="H336" i="4"/>
  <c r="K315" i="4"/>
  <c r="U315" i="4" s="1"/>
  <c r="I315" i="4"/>
  <c r="H315" i="4"/>
  <c r="H233" i="4"/>
  <c r="I233" i="4"/>
  <c r="K233" i="4"/>
  <c r="U233" i="4" s="1"/>
  <c r="K237" i="4"/>
  <c r="U237" i="4" s="1"/>
  <c r="H237" i="4"/>
  <c r="I237" i="4"/>
  <c r="I327" i="4"/>
  <c r="H327" i="4"/>
  <c r="K327" i="4"/>
  <c r="U327" i="4" s="1"/>
  <c r="K226" i="4"/>
  <c r="U226" i="4" s="1"/>
  <c r="H226" i="4"/>
  <c r="I226" i="4"/>
  <c r="I252" i="4"/>
  <c r="K252" i="4"/>
  <c r="U252" i="4" s="1"/>
  <c r="H252" i="4"/>
  <c r="K267" i="4"/>
  <c r="U267" i="4" s="1"/>
  <c r="I267" i="4"/>
  <c r="H267" i="4"/>
  <c r="I311" i="4"/>
  <c r="K311" i="4"/>
  <c r="U311" i="4" s="1"/>
  <c r="H311" i="4"/>
  <c r="H281" i="4"/>
  <c r="I281" i="4"/>
  <c r="K281" i="4"/>
  <c r="U281" i="4" s="1"/>
  <c r="I244" i="4"/>
  <c r="H244" i="4"/>
  <c r="K244" i="4"/>
  <c r="U244" i="4" s="1"/>
  <c r="K294" i="4"/>
  <c r="U294" i="4" s="1"/>
  <c r="H294" i="4"/>
  <c r="I294" i="4"/>
  <c r="H242" i="4"/>
  <c r="I242" i="4"/>
  <c r="K242" i="4"/>
  <c r="U242" i="4" s="1"/>
  <c r="K231" i="4"/>
  <c r="U231" i="4" s="1"/>
  <c r="I231" i="4"/>
  <c r="H231" i="4"/>
  <c r="K279" i="4"/>
  <c r="U279" i="4" s="1"/>
  <c r="I279" i="4"/>
  <c r="H279" i="4"/>
  <c r="H265" i="4"/>
  <c r="I265" i="4"/>
  <c r="K265" i="4"/>
  <c r="U265" i="4" s="1"/>
  <c r="K247" i="4"/>
  <c r="U247" i="4" s="1"/>
  <c r="I247" i="4"/>
  <c r="H247" i="4"/>
  <c r="I287" i="4"/>
  <c r="K287" i="4"/>
  <c r="U287" i="4" s="1"/>
  <c r="H287" i="4"/>
  <c r="K269" i="4"/>
  <c r="U269" i="4" s="1"/>
  <c r="H269" i="4"/>
  <c r="I269" i="4"/>
  <c r="I296" i="4"/>
  <c r="H296" i="4"/>
  <c r="K296" i="4"/>
  <c r="U296" i="4" s="1"/>
  <c r="H266" i="4"/>
  <c r="I266" i="4"/>
  <c r="K266" i="4"/>
  <c r="U266" i="4" s="1"/>
  <c r="I284" i="4"/>
  <c r="H284" i="4"/>
  <c r="K284" i="4"/>
  <c r="U284" i="4" s="1"/>
  <c r="I224" i="4"/>
  <c r="K224" i="4"/>
  <c r="U224" i="4" s="1"/>
  <c r="H224" i="4"/>
  <c r="K275" i="4"/>
  <c r="U275" i="4" s="1"/>
  <c r="I275" i="4"/>
  <c r="H275" i="4"/>
  <c r="H313" i="4"/>
  <c r="I313" i="4"/>
  <c r="K313" i="4"/>
  <c r="U313" i="4" s="1"/>
  <c r="S313" i="4" l="1"/>
  <c r="M313" i="4"/>
  <c r="M226" i="4"/>
  <c r="S226" i="4"/>
  <c r="L240" i="4"/>
  <c r="O240" i="4"/>
  <c r="R240" i="4"/>
  <c r="O275" i="4"/>
  <c r="R275" i="4"/>
  <c r="L275" i="4"/>
  <c r="M229" i="4"/>
  <c r="S229" i="4"/>
  <c r="O291" i="4"/>
  <c r="R291" i="4"/>
  <c r="L291" i="4"/>
  <c r="M290" i="4"/>
  <c r="S290" i="4"/>
  <c r="M223" i="4"/>
  <c r="S223" i="4"/>
  <c r="S297" i="4"/>
  <c r="M297" i="4"/>
  <c r="M266" i="4"/>
  <c r="S266" i="4"/>
  <c r="R287" i="4"/>
  <c r="L287" i="4"/>
  <c r="O287" i="4"/>
  <c r="O265" i="4"/>
  <c r="R265" i="4"/>
  <c r="L265" i="4"/>
  <c r="M242" i="4"/>
  <c r="S242" i="4"/>
  <c r="L327" i="4"/>
  <c r="O327" i="4"/>
  <c r="R327" i="4"/>
  <c r="R315" i="4"/>
  <c r="L315" i="4"/>
  <c r="O315" i="4"/>
  <c r="O236" i="4"/>
  <c r="R236" i="4"/>
  <c r="L236" i="4"/>
  <c r="L278" i="4"/>
  <c r="O278" i="4"/>
  <c r="R278" i="4"/>
  <c r="R225" i="4"/>
  <c r="L225" i="4"/>
  <c r="O225" i="4"/>
  <c r="O299" i="4"/>
  <c r="L299" i="4"/>
  <c r="R299" i="4"/>
  <c r="S307" i="4"/>
  <c r="M307" i="4"/>
  <c r="S312" i="4"/>
  <c r="M312" i="4"/>
  <c r="M222" i="4"/>
  <c r="S222" i="4"/>
  <c r="S272" i="4"/>
  <c r="M272" i="4"/>
  <c r="R285" i="4"/>
  <c r="L285" i="4"/>
  <c r="O285" i="4"/>
  <c r="R288" i="4"/>
  <c r="L288" i="4"/>
  <c r="O288" i="4"/>
  <c r="L309" i="4"/>
  <c r="O309" i="4"/>
  <c r="R309" i="4"/>
  <c r="M302" i="4"/>
  <c r="S302" i="4"/>
  <c r="S255" i="4"/>
  <c r="M255" i="4"/>
  <c r="M274" i="4"/>
  <c r="S274" i="4"/>
  <c r="M262" i="4"/>
  <c r="S262" i="4"/>
  <c r="M254" i="4"/>
  <c r="S254" i="4"/>
  <c r="S300" i="4"/>
  <c r="M300" i="4"/>
  <c r="L322" i="4"/>
  <c r="R322" i="4"/>
  <c r="O322" i="4"/>
  <c r="S332" i="4"/>
  <c r="M332" i="4"/>
  <c r="M292" i="4"/>
  <c r="S292" i="4"/>
  <c r="S283" i="4"/>
  <c r="M283" i="4"/>
  <c r="M235" i="4"/>
  <c r="S235" i="4"/>
  <c r="M296" i="4"/>
  <c r="S296" i="4"/>
  <c r="M306" i="4"/>
  <c r="S306" i="4"/>
  <c r="M320" i="4"/>
  <c r="S320" i="4"/>
  <c r="L269" i="4"/>
  <c r="O269" i="4"/>
  <c r="R269" i="4"/>
  <c r="M233" i="4"/>
  <c r="S233" i="4"/>
  <c r="S225" i="4"/>
  <c r="M225" i="4"/>
  <c r="S228" i="4"/>
  <c r="M228" i="4"/>
  <c r="M258" i="4"/>
  <c r="S258" i="4"/>
  <c r="M322" i="4"/>
  <c r="S322" i="4"/>
  <c r="L242" i="4"/>
  <c r="R242" i="4"/>
  <c r="O242" i="4"/>
  <c r="M281" i="4"/>
  <c r="S281" i="4"/>
  <c r="R252" i="4"/>
  <c r="L252" i="4"/>
  <c r="O252" i="4"/>
  <c r="M327" i="4"/>
  <c r="S327" i="4"/>
  <c r="M315" i="4"/>
  <c r="S315" i="4"/>
  <c r="M236" i="4"/>
  <c r="S236" i="4"/>
  <c r="R248" i="4"/>
  <c r="O248" i="4"/>
  <c r="L248" i="4"/>
  <c r="L308" i="4"/>
  <c r="R308" i="4"/>
  <c r="O308" i="4"/>
  <c r="L304" i="4"/>
  <c r="R304" i="4"/>
  <c r="O304" i="4"/>
  <c r="M299" i="4"/>
  <c r="S299" i="4"/>
  <c r="L280" i="4"/>
  <c r="R280" i="4"/>
  <c r="O280" i="4"/>
  <c r="R222" i="4"/>
  <c r="L222" i="4"/>
  <c r="O222" i="4"/>
  <c r="S288" i="4"/>
  <c r="M288" i="4"/>
  <c r="R302" i="4"/>
  <c r="O302" i="4"/>
  <c r="L302" i="4"/>
  <c r="O328" i="4"/>
  <c r="L328" i="4"/>
  <c r="R328" i="4"/>
  <c r="L274" i="4"/>
  <c r="R274" i="4"/>
  <c r="O274" i="4"/>
  <c r="L295" i="4"/>
  <c r="R295" i="4"/>
  <c r="O295" i="4"/>
  <c r="L262" i="4"/>
  <c r="O262" i="4"/>
  <c r="R262" i="4"/>
  <c r="R254" i="4"/>
  <c r="L254" i="4"/>
  <c r="O254" i="4"/>
  <c r="O324" i="4"/>
  <c r="L324" i="4"/>
  <c r="R324" i="4"/>
  <c r="O257" i="4"/>
  <c r="R257" i="4"/>
  <c r="L257" i="4"/>
  <c r="M245" i="4"/>
  <c r="S245" i="4"/>
  <c r="M333" i="4"/>
  <c r="S333" i="4"/>
  <c r="M310" i="4"/>
  <c r="S310" i="4"/>
  <c r="S330" i="4"/>
  <c r="M330" i="4"/>
  <c r="S334" i="4"/>
  <c r="M334" i="4"/>
  <c r="R227" i="4"/>
  <c r="L227" i="4"/>
  <c r="O227" i="4"/>
  <c r="R305" i="4"/>
  <c r="L305" i="4"/>
  <c r="O305" i="4"/>
  <c r="S284" i="4"/>
  <c r="M284" i="4"/>
  <c r="M241" i="4"/>
  <c r="S241" i="4"/>
  <c r="R250" i="4"/>
  <c r="O250" i="4"/>
  <c r="L250" i="4"/>
  <c r="O266" i="4"/>
  <c r="R266" i="4"/>
  <c r="L266" i="4"/>
  <c r="L279" i="4"/>
  <c r="R279" i="4"/>
  <c r="O279" i="4"/>
  <c r="M287" i="4"/>
  <c r="S287" i="4"/>
  <c r="M279" i="4"/>
  <c r="S279" i="4"/>
  <c r="M294" i="4"/>
  <c r="S294" i="4"/>
  <c r="R281" i="4"/>
  <c r="L281" i="4"/>
  <c r="O281" i="4"/>
  <c r="S237" i="4"/>
  <c r="M237" i="4"/>
  <c r="M289" i="4"/>
  <c r="S289" i="4"/>
  <c r="M248" i="4"/>
  <c r="S248" i="4"/>
  <c r="L219" i="4"/>
  <c r="O219" i="4"/>
  <c r="R219" i="4"/>
  <c r="H340" i="4"/>
  <c r="M308" i="4"/>
  <c r="S308" i="4"/>
  <c r="S304" i="4"/>
  <c r="M304" i="4"/>
  <c r="M280" i="4"/>
  <c r="S280" i="4"/>
  <c r="M221" i="4"/>
  <c r="S221" i="4"/>
  <c r="S314" i="4"/>
  <c r="M314" i="4"/>
  <c r="L259" i="4"/>
  <c r="O259" i="4"/>
  <c r="R259" i="4"/>
  <c r="M328" i="4"/>
  <c r="S328" i="4"/>
  <c r="S325" i="4"/>
  <c r="M325" i="4"/>
  <c r="M295" i="4"/>
  <c r="S295" i="4"/>
  <c r="S324" i="4"/>
  <c r="M324" i="4"/>
  <c r="M286" i="4"/>
  <c r="S286" i="4"/>
  <c r="L245" i="4"/>
  <c r="O245" i="4"/>
  <c r="R245" i="4"/>
  <c r="M329" i="4"/>
  <c r="S329" i="4"/>
  <c r="L310" i="4"/>
  <c r="R310" i="4"/>
  <c r="O310" i="4"/>
  <c r="R334" i="4"/>
  <c r="L334" i="4"/>
  <c r="O334" i="4"/>
  <c r="S234" i="4"/>
  <c r="M234" i="4"/>
  <c r="O268" i="4"/>
  <c r="R268" i="4"/>
  <c r="L268" i="4"/>
  <c r="S227" i="4"/>
  <c r="M227" i="4"/>
  <c r="L260" i="4"/>
  <c r="O260" i="4"/>
  <c r="R260" i="4"/>
  <c r="L317" i="4"/>
  <c r="O317" i="4"/>
  <c r="R317" i="4"/>
  <c r="L244" i="4"/>
  <c r="R244" i="4"/>
  <c r="O244" i="4"/>
  <c r="S249" i="4"/>
  <c r="M249" i="4"/>
  <c r="L270" i="4"/>
  <c r="O270" i="4"/>
  <c r="R270" i="4"/>
  <c r="O300" i="4"/>
  <c r="L300" i="4"/>
  <c r="R300" i="4"/>
  <c r="L224" i="4"/>
  <c r="O224" i="4"/>
  <c r="R224" i="4"/>
  <c r="S224" i="4"/>
  <c r="M224" i="4"/>
  <c r="R296" i="4"/>
  <c r="O296" i="4"/>
  <c r="L296" i="4"/>
  <c r="R247" i="4"/>
  <c r="O247" i="4"/>
  <c r="L247" i="4"/>
  <c r="L294" i="4"/>
  <c r="O294" i="4"/>
  <c r="R294" i="4"/>
  <c r="L311" i="4"/>
  <c r="O311" i="4"/>
  <c r="R311" i="4"/>
  <c r="S252" i="4"/>
  <c r="M252" i="4"/>
  <c r="R237" i="4"/>
  <c r="O237" i="4"/>
  <c r="L237" i="4"/>
  <c r="L336" i="4"/>
  <c r="O336" i="4"/>
  <c r="R336" i="4"/>
  <c r="L289" i="4"/>
  <c r="O289" i="4"/>
  <c r="R289" i="4"/>
  <c r="M305" i="4"/>
  <c r="S305" i="4"/>
  <c r="U340" i="4"/>
  <c r="M317" i="4"/>
  <c r="S317" i="4"/>
  <c r="L320" i="4"/>
  <c r="O320" i="4"/>
  <c r="R320" i="4"/>
  <c r="L221" i="4"/>
  <c r="O221" i="4"/>
  <c r="R221" i="4"/>
  <c r="M238" i="4"/>
  <c r="S238" i="4"/>
  <c r="M282" i="4"/>
  <c r="S282" i="4"/>
  <c r="O314" i="4"/>
  <c r="R314" i="4"/>
  <c r="L314" i="4"/>
  <c r="R319" i="4"/>
  <c r="O319" i="4"/>
  <c r="L319" i="4"/>
  <c r="M298" i="4"/>
  <c r="S298" i="4"/>
  <c r="M259" i="4"/>
  <c r="S259" i="4"/>
  <c r="S326" i="4"/>
  <c r="M326" i="4"/>
  <c r="M318" i="4"/>
  <c r="S318" i="4"/>
  <c r="L325" i="4"/>
  <c r="O325" i="4"/>
  <c r="R325" i="4"/>
  <c r="O239" i="4"/>
  <c r="R239" i="4"/>
  <c r="L239" i="4"/>
  <c r="M277" i="4"/>
  <c r="S277" i="4"/>
  <c r="M293" i="4"/>
  <c r="S293" i="4"/>
  <c r="O333" i="4"/>
  <c r="L333" i="4"/>
  <c r="R333" i="4"/>
  <c r="L329" i="4"/>
  <c r="O329" i="4"/>
  <c r="R329" i="4"/>
  <c r="O271" i="4"/>
  <c r="L271" i="4"/>
  <c r="R271" i="4"/>
  <c r="L330" i="4"/>
  <c r="O330" i="4"/>
  <c r="R330" i="4"/>
  <c r="R234" i="4"/>
  <c r="L234" i="4"/>
  <c r="O234" i="4"/>
  <c r="S268" i="4"/>
  <c r="M268" i="4"/>
  <c r="M260" i="4"/>
  <c r="S260" i="4"/>
  <c r="O264" i="4"/>
  <c r="L264" i="4"/>
  <c r="R264" i="4"/>
  <c r="M319" i="4"/>
  <c r="S319" i="4"/>
  <c r="L326" i="4"/>
  <c r="R326" i="4"/>
  <c r="O326" i="4"/>
  <c r="M253" i="4"/>
  <c r="S253" i="4"/>
  <c r="L277" i="4"/>
  <c r="R277" i="4"/>
  <c r="O277" i="4"/>
  <c r="M261" i="4"/>
  <c r="S261" i="4"/>
  <c r="R286" i="4"/>
  <c r="L286" i="4"/>
  <c r="O286" i="4"/>
  <c r="L316" i="4"/>
  <c r="O316" i="4"/>
  <c r="R316" i="4"/>
  <c r="S301" i="4"/>
  <c r="M301" i="4"/>
  <c r="M247" i="4"/>
  <c r="S247" i="4"/>
  <c r="S219" i="4"/>
  <c r="I340" i="4"/>
  <c r="M219" i="4"/>
  <c r="R298" i="4"/>
  <c r="L298" i="4"/>
  <c r="O298" i="4"/>
  <c r="S239" i="4"/>
  <c r="M239" i="4"/>
  <c r="O293" i="4"/>
  <c r="L293" i="4"/>
  <c r="R293" i="4"/>
  <c r="L323" i="4"/>
  <c r="O323" i="4"/>
  <c r="R323" i="4"/>
  <c r="R243" i="4"/>
  <c r="L243" i="4"/>
  <c r="O243" i="4"/>
  <c r="S271" i="4"/>
  <c r="M271" i="4"/>
  <c r="O335" i="4"/>
  <c r="R335" i="4"/>
  <c r="L335" i="4"/>
  <c r="L313" i="4"/>
  <c r="O313" i="4"/>
  <c r="R313" i="4"/>
  <c r="L284" i="4"/>
  <c r="R284" i="4"/>
  <c r="O284" i="4"/>
  <c r="M269" i="4"/>
  <c r="S269" i="4"/>
  <c r="M231" i="4"/>
  <c r="S231" i="4"/>
  <c r="M311" i="4"/>
  <c r="S311" i="4"/>
  <c r="O226" i="4"/>
  <c r="L226" i="4"/>
  <c r="R226" i="4"/>
  <c r="O306" i="4"/>
  <c r="R306" i="4"/>
  <c r="L306" i="4"/>
  <c r="M264" i="4"/>
  <c r="S264" i="4"/>
  <c r="M251" i="4"/>
  <c r="S251" i="4"/>
  <c r="L228" i="4"/>
  <c r="R228" i="4"/>
  <c r="O228" i="4"/>
  <c r="L276" i="4"/>
  <c r="R276" i="4"/>
  <c r="O276" i="4"/>
  <c r="R282" i="4"/>
  <c r="O282" i="4"/>
  <c r="L282" i="4"/>
  <c r="M250" i="4"/>
  <c r="S250" i="4"/>
  <c r="M246" i="4"/>
  <c r="S246" i="4"/>
  <c r="S270" i="4"/>
  <c r="M270" i="4"/>
  <c r="R318" i="4"/>
  <c r="L318" i="4"/>
  <c r="O318" i="4"/>
  <c r="L253" i="4"/>
  <c r="O253" i="4"/>
  <c r="R253" i="4"/>
  <c r="L256" i="4"/>
  <c r="O256" i="4"/>
  <c r="R256" i="4"/>
  <c r="O223" i="4"/>
  <c r="R223" i="4"/>
  <c r="L223" i="4"/>
  <c r="L261" i="4"/>
  <c r="R261" i="4"/>
  <c r="O261" i="4"/>
  <c r="S323" i="4"/>
  <c r="M323" i="4"/>
  <c r="M273" i="4"/>
  <c r="S273" i="4"/>
  <c r="S243" i="4"/>
  <c r="M243" i="4"/>
  <c r="L220" i="4"/>
  <c r="O220" i="4"/>
  <c r="R220" i="4"/>
  <c r="L232" i="4"/>
  <c r="R232" i="4"/>
  <c r="O232" i="4"/>
  <c r="S316" i="4"/>
  <c r="M316" i="4"/>
  <c r="M335" i="4"/>
  <c r="S335" i="4"/>
  <c r="M230" i="4"/>
  <c r="S230" i="4"/>
  <c r="L231" i="4"/>
  <c r="R231" i="4"/>
  <c r="O231" i="4"/>
  <c r="R251" i="4"/>
  <c r="O251" i="4"/>
  <c r="L251" i="4"/>
  <c r="L246" i="4"/>
  <c r="O246" i="4"/>
  <c r="R246" i="4"/>
  <c r="O263" i="4"/>
  <c r="L263" i="4"/>
  <c r="R263" i="4"/>
  <c r="S220" i="4"/>
  <c r="M220" i="4"/>
  <c r="O301" i="4"/>
  <c r="R301" i="4"/>
  <c r="L301" i="4"/>
  <c r="S321" i="4"/>
  <c r="M321" i="4"/>
  <c r="M336" i="4"/>
  <c r="S336" i="4"/>
  <c r="R238" i="4"/>
  <c r="L238" i="4"/>
  <c r="O238" i="4"/>
  <c r="L267" i="4"/>
  <c r="R267" i="4"/>
  <c r="O267" i="4"/>
  <c r="S240" i="4"/>
  <c r="M240" i="4"/>
  <c r="S276" i="4"/>
  <c r="M276" i="4"/>
  <c r="O303" i="4"/>
  <c r="R303" i="4"/>
  <c r="L303" i="4"/>
  <c r="L273" i="4"/>
  <c r="O273" i="4"/>
  <c r="R273" i="4"/>
  <c r="O331" i="4"/>
  <c r="R331" i="4"/>
  <c r="L331" i="4"/>
  <c r="M232" i="4"/>
  <c r="S232" i="4"/>
  <c r="O230" i="4"/>
  <c r="L230" i="4"/>
  <c r="R230" i="4"/>
  <c r="S275" i="4"/>
  <c r="M275" i="4"/>
  <c r="M265" i="4"/>
  <c r="S265" i="4"/>
  <c r="S244" i="4"/>
  <c r="M244" i="4"/>
  <c r="M267" i="4"/>
  <c r="S267" i="4"/>
  <c r="L233" i="4"/>
  <c r="O233" i="4"/>
  <c r="R233" i="4"/>
  <c r="O229" i="4"/>
  <c r="L229" i="4"/>
  <c r="R229" i="4"/>
  <c r="L249" i="4"/>
  <c r="O249" i="4"/>
  <c r="R249" i="4"/>
  <c r="M278" i="4"/>
  <c r="S278" i="4"/>
  <c r="O241" i="4"/>
  <c r="R241" i="4"/>
  <c r="L241" i="4"/>
  <c r="S291" i="4"/>
  <c r="M291" i="4"/>
  <c r="L307" i="4"/>
  <c r="O307" i="4"/>
  <c r="R307" i="4"/>
  <c r="R312" i="4"/>
  <c r="L312" i="4"/>
  <c r="O312" i="4"/>
  <c r="O272" i="4"/>
  <c r="R272" i="4"/>
  <c r="L272" i="4"/>
  <c r="M285" i="4"/>
  <c r="S285" i="4"/>
  <c r="S309" i="4"/>
  <c r="M309" i="4"/>
  <c r="O290" i="4"/>
  <c r="R290" i="4"/>
  <c r="L290" i="4"/>
  <c r="L258" i="4"/>
  <c r="R258" i="4"/>
  <c r="O258" i="4"/>
  <c r="O255" i="4"/>
  <c r="R255" i="4"/>
  <c r="L255" i="4"/>
  <c r="S256" i="4"/>
  <c r="M256" i="4"/>
  <c r="M303" i="4"/>
  <c r="S303" i="4"/>
  <c r="M263" i="4"/>
  <c r="S263" i="4"/>
  <c r="M257" i="4"/>
  <c r="S257" i="4"/>
  <c r="L332" i="4"/>
  <c r="O332" i="4"/>
  <c r="R332" i="4"/>
  <c r="M331" i="4"/>
  <c r="S331" i="4"/>
  <c r="O292" i="4"/>
  <c r="L292" i="4"/>
  <c r="R292" i="4"/>
  <c r="L283" i="4"/>
  <c r="R283" i="4"/>
  <c r="O283" i="4"/>
  <c r="L235" i="4"/>
  <c r="R235" i="4"/>
  <c r="O235" i="4"/>
  <c r="R297" i="4"/>
  <c r="O297" i="4"/>
  <c r="L297" i="4"/>
  <c r="L321" i="4"/>
  <c r="O321" i="4"/>
  <c r="R321" i="4"/>
  <c r="S340" i="4" l="1"/>
  <c r="D364" i="4"/>
  <c r="U344" i="4"/>
  <c r="R340" i="4"/>
  <c r="O340" i="4"/>
  <c r="L340" i="4"/>
  <c r="M340" i="4"/>
  <c r="E351" i="4" l="1"/>
  <c r="E346" i="4"/>
  <c r="D355" i="4"/>
  <c r="D345" i="4"/>
  <c r="E345" i="4"/>
  <c r="D346" i="4"/>
  <c r="D356" i="4"/>
  <c r="E350" i="4"/>
  <c r="D350" i="4"/>
  <c r="G345" i="4"/>
  <c r="E355" i="4"/>
  <c r="E356" i="4"/>
  <c r="G346" i="4"/>
  <c r="D351" i="4"/>
  <c r="I346" i="4" l="1"/>
  <c r="I356" i="4"/>
  <c r="N416" i="4" s="1"/>
  <c r="I351" i="4"/>
  <c r="D416" i="4" s="1"/>
  <c r="F423" i="4" l="1"/>
  <c r="F426" i="4"/>
  <c r="F430" i="4"/>
  <c r="F448" i="4"/>
  <c r="F456" i="4"/>
  <c r="F464" i="4"/>
  <c r="F472" i="4"/>
  <c r="F480" i="4"/>
  <c r="F488" i="4"/>
  <c r="F496" i="4"/>
  <c r="F504" i="4"/>
  <c r="F512" i="4"/>
  <c r="F520" i="4"/>
  <c r="F528" i="4"/>
  <c r="F536" i="4"/>
  <c r="F419" i="4"/>
  <c r="F507" i="4"/>
  <c r="F531" i="4"/>
  <c r="F486" i="4"/>
  <c r="F436" i="4"/>
  <c r="F495" i="4"/>
  <c r="F440" i="4"/>
  <c r="F439" i="4"/>
  <c r="F431" i="4"/>
  <c r="F449" i="4"/>
  <c r="F457" i="4"/>
  <c r="F465" i="4"/>
  <c r="F473" i="4"/>
  <c r="F481" i="4"/>
  <c r="F489" i="4"/>
  <c r="F497" i="4"/>
  <c r="F505" i="4"/>
  <c r="F513" i="4"/>
  <c r="F521" i="4"/>
  <c r="F529" i="4"/>
  <c r="F515" i="4"/>
  <c r="F454" i="4"/>
  <c r="F510" i="4"/>
  <c r="F428" i="4"/>
  <c r="F471" i="4"/>
  <c r="F511" i="4"/>
  <c r="F433" i="4"/>
  <c r="F435" i="4"/>
  <c r="F442" i="4"/>
  <c r="F450" i="4"/>
  <c r="F458" i="4"/>
  <c r="F466" i="4"/>
  <c r="F474" i="4"/>
  <c r="F482" i="4"/>
  <c r="F490" i="4"/>
  <c r="F498" i="4"/>
  <c r="F506" i="4"/>
  <c r="F514" i="4"/>
  <c r="F522" i="4"/>
  <c r="F530" i="4"/>
  <c r="F470" i="4"/>
  <c r="F526" i="4"/>
  <c r="F463" i="4"/>
  <c r="F519" i="4"/>
  <c r="F420" i="4"/>
  <c r="F424" i="4"/>
  <c r="F443" i="4"/>
  <c r="F451" i="4"/>
  <c r="F459" i="4"/>
  <c r="F467" i="4"/>
  <c r="F475" i="4"/>
  <c r="F483" i="4"/>
  <c r="F491" i="4"/>
  <c r="F499" i="4"/>
  <c r="F523" i="4"/>
  <c r="F434" i="4"/>
  <c r="F478" i="4"/>
  <c r="F518" i="4"/>
  <c r="F479" i="4"/>
  <c r="F535" i="4"/>
  <c r="F438" i="4"/>
  <c r="F432" i="4"/>
  <c r="F425" i="4"/>
  <c r="F444" i="4"/>
  <c r="F452" i="4"/>
  <c r="F460" i="4"/>
  <c r="F468" i="4"/>
  <c r="F476" i="4"/>
  <c r="F484" i="4"/>
  <c r="F492" i="4"/>
  <c r="F500" i="4"/>
  <c r="F508" i="4"/>
  <c r="F516" i="4"/>
  <c r="F524" i="4"/>
  <c r="F532" i="4"/>
  <c r="F441" i="4"/>
  <c r="F502" i="4"/>
  <c r="F437" i="4"/>
  <c r="F487" i="4"/>
  <c r="F422" i="4"/>
  <c r="F427" i="4"/>
  <c r="F429" i="4"/>
  <c r="F445" i="4"/>
  <c r="F453" i="4"/>
  <c r="F461" i="4"/>
  <c r="F469" i="4"/>
  <c r="F477" i="4"/>
  <c r="F485" i="4"/>
  <c r="F493" i="4"/>
  <c r="F501" i="4"/>
  <c r="F509" i="4"/>
  <c r="F517" i="4"/>
  <c r="F525" i="4"/>
  <c r="F533" i="4"/>
  <c r="F421" i="4"/>
  <c r="F462" i="4"/>
  <c r="F494" i="4"/>
  <c r="F534" i="4"/>
  <c r="F455" i="4"/>
  <c r="F503" i="4"/>
  <c r="F446" i="4"/>
  <c r="F447" i="4"/>
  <c r="F527" i="4"/>
  <c r="L356" i="4"/>
  <c r="K356" i="4" s="1"/>
  <c r="N356" i="4" s="1"/>
  <c r="L351" i="4"/>
  <c r="K351" i="4" s="1"/>
  <c r="N351" i="4" s="1"/>
  <c r="K494" i="4" l="1"/>
  <c r="U494" i="4" s="1"/>
  <c r="I494" i="4"/>
  <c r="H494" i="4"/>
  <c r="K493" i="4"/>
  <c r="U493" i="4" s="1"/>
  <c r="I493" i="4"/>
  <c r="H493" i="4"/>
  <c r="I427" i="4"/>
  <c r="K427" i="4"/>
  <c r="U427" i="4" s="1"/>
  <c r="H427" i="4"/>
  <c r="K516" i="4"/>
  <c r="U516" i="4" s="1"/>
  <c r="H516" i="4"/>
  <c r="I516" i="4"/>
  <c r="I452" i="4"/>
  <c r="H452" i="4"/>
  <c r="K452" i="4"/>
  <c r="U452" i="4" s="1"/>
  <c r="H478" i="4"/>
  <c r="K478" i="4"/>
  <c r="U478" i="4" s="1"/>
  <c r="I478" i="4"/>
  <c r="H459" i="4"/>
  <c r="K459" i="4"/>
  <c r="U459" i="4" s="1"/>
  <c r="I459" i="4"/>
  <c r="I470" i="4"/>
  <c r="H470" i="4"/>
  <c r="K470" i="4"/>
  <c r="U470" i="4" s="1"/>
  <c r="H474" i="4"/>
  <c r="K474" i="4"/>
  <c r="U474" i="4" s="1"/>
  <c r="I474" i="4"/>
  <c r="H471" i="4"/>
  <c r="I471" i="4"/>
  <c r="K471" i="4"/>
  <c r="U471" i="4" s="1"/>
  <c r="I505" i="4"/>
  <c r="H505" i="4"/>
  <c r="K505" i="4"/>
  <c r="U505" i="4" s="1"/>
  <c r="K431" i="4"/>
  <c r="U431" i="4" s="1"/>
  <c r="H431" i="4"/>
  <c r="I431" i="4"/>
  <c r="I419" i="4"/>
  <c r="H419" i="4"/>
  <c r="K419" i="4"/>
  <c r="U419" i="4" s="1"/>
  <c r="F540" i="4"/>
  <c r="H480" i="4"/>
  <c r="K480" i="4"/>
  <c r="U480" i="4" s="1"/>
  <c r="I480" i="4"/>
  <c r="H462" i="4"/>
  <c r="K462" i="4"/>
  <c r="U462" i="4" s="1"/>
  <c r="I462" i="4"/>
  <c r="H485" i="4"/>
  <c r="I485" i="4"/>
  <c r="K485" i="4"/>
  <c r="U485" i="4" s="1"/>
  <c r="H422" i="4"/>
  <c r="K422" i="4"/>
  <c r="U422" i="4" s="1"/>
  <c r="I422" i="4"/>
  <c r="I508" i="4"/>
  <c r="K508" i="4"/>
  <c r="U508" i="4" s="1"/>
  <c r="H508" i="4"/>
  <c r="I444" i="4"/>
  <c r="K444" i="4"/>
  <c r="U444" i="4" s="1"/>
  <c r="H444" i="4"/>
  <c r="K434" i="4"/>
  <c r="U434" i="4" s="1"/>
  <c r="I434" i="4"/>
  <c r="H434" i="4"/>
  <c r="K451" i="4"/>
  <c r="U451" i="4" s="1"/>
  <c r="I451" i="4"/>
  <c r="H451" i="4"/>
  <c r="H530" i="4"/>
  <c r="I530" i="4"/>
  <c r="K530" i="4"/>
  <c r="U530" i="4" s="1"/>
  <c r="I466" i="4"/>
  <c r="H466" i="4"/>
  <c r="K466" i="4"/>
  <c r="U466" i="4" s="1"/>
  <c r="H428" i="4"/>
  <c r="I428" i="4"/>
  <c r="K428" i="4"/>
  <c r="U428" i="4" s="1"/>
  <c r="K497" i="4"/>
  <c r="U497" i="4" s="1"/>
  <c r="I497" i="4"/>
  <c r="H497" i="4"/>
  <c r="K439" i="4"/>
  <c r="U439" i="4" s="1"/>
  <c r="H439" i="4"/>
  <c r="I439" i="4"/>
  <c r="I536" i="4"/>
  <c r="H536" i="4"/>
  <c r="K536" i="4"/>
  <c r="U536" i="4" s="1"/>
  <c r="I472" i="4"/>
  <c r="H472" i="4"/>
  <c r="K472" i="4"/>
  <c r="U472" i="4" s="1"/>
  <c r="I527" i="4"/>
  <c r="H527" i="4"/>
  <c r="K527" i="4"/>
  <c r="U527" i="4" s="1"/>
  <c r="I421" i="4"/>
  <c r="H421" i="4"/>
  <c r="K421" i="4"/>
  <c r="U421" i="4" s="1"/>
  <c r="H477" i="4"/>
  <c r="K477" i="4"/>
  <c r="U477" i="4" s="1"/>
  <c r="I477" i="4"/>
  <c r="K487" i="4"/>
  <c r="U487" i="4" s="1"/>
  <c r="H487" i="4"/>
  <c r="I487" i="4"/>
  <c r="K500" i="4"/>
  <c r="U500" i="4" s="1"/>
  <c r="I500" i="4"/>
  <c r="H500" i="4"/>
  <c r="H425" i="4"/>
  <c r="I425" i="4"/>
  <c r="K425" i="4"/>
  <c r="U425" i="4" s="1"/>
  <c r="K523" i="4"/>
  <c r="U523" i="4" s="1"/>
  <c r="H523" i="4"/>
  <c r="I523" i="4"/>
  <c r="H443" i="4"/>
  <c r="K443" i="4"/>
  <c r="U443" i="4" s="1"/>
  <c r="I443" i="4"/>
  <c r="H522" i="4"/>
  <c r="K522" i="4"/>
  <c r="U522" i="4" s="1"/>
  <c r="I522" i="4"/>
  <c r="H458" i="4"/>
  <c r="K458" i="4"/>
  <c r="U458" i="4" s="1"/>
  <c r="I458" i="4"/>
  <c r="K510" i="4"/>
  <c r="U510" i="4" s="1"/>
  <c r="I510" i="4"/>
  <c r="H510" i="4"/>
  <c r="K489" i="4"/>
  <c r="U489" i="4" s="1"/>
  <c r="H489" i="4"/>
  <c r="I489" i="4"/>
  <c r="I440" i="4"/>
  <c r="K440" i="4"/>
  <c r="U440" i="4" s="1"/>
  <c r="H440" i="4"/>
  <c r="H528" i="4"/>
  <c r="I528" i="4"/>
  <c r="K528" i="4"/>
  <c r="U528" i="4" s="1"/>
  <c r="I464" i="4"/>
  <c r="H464" i="4"/>
  <c r="K464" i="4"/>
  <c r="U464" i="4" s="1"/>
  <c r="H447" i="4"/>
  <c r="I447" i="4"/>
  <c r="K447" i="4"/>
  <c r="U447" i="4" s="1"/>
  <c r="H533" i="4"/>
  <c r="I533" i="4"/>
  <c r="K533" i="4"/>
  <c r="U533" i="4" s="1"/>
  <c r="H469" i="4"/>
  <c r="K469" i="4"/>
  <c r="U469" i="4" s="1"/>
  <c r="I469" i="4"/>
  <c r="K437" i="4"/>
  <c r="U437" i="4" s="1"/>
  <c r="I437" i="4"/>
  <c r="H437" i="4"/>
  <c r="K492" i="4"/>
  <c r="U492" i="4" s="1"/>
  <c r="I492" i="4"/>
  <c r="H492" i="4"/>
  <c r="I432" i="4"/>
  <c r="K432" i="4"/>
  <c r="U432" i="4" s="1"/>
  <c r="H432" i="4"/>
  <c r="H499" i="4"/>
  <c r="I499" i="4"/>
  <c r="K499" i="4"/>
  <c r="U499" i="4" s="1"/>
  <c r="K424" i="4"/>
  <c r="U424" i="4" s="1"/>
  <c r="I424" i="4"/>
  <c r="H424" i="4"/>
  <c r="H514" i="4"/>
  <c r="K514" i="4"/>
  <c r="U514" i="4" s="1"/>
  <c r="I514" i="4"/>
  <c r="I450" i="4"/>
  <c r="H450" i="4"/>
  <c r="K450" i="4"/>
  <c r="U450" i="4" s="1"/>
  <c r="I454" i="4"/>
  <c r="H454" i="4"/>
  <c r="K454" i="4"/>
  <c r="U454" i="4" s="1"/>
  <c r="H481" i="4"/>
  <c r="K481" i="4"/>
  <c r="U481" i="4" s="1"/>
  <c r="I481" i="4"/>
  <c r="K495" i="4"/>
  <c r="U495" i="4" s="1"/>
  <c r="I495" i="4"/>
  <c r="H495" i="4"/>
  <c r="I520" i="4"/>
  <c r="K520" i="4"/>
  <c r="U520" i="4" s="1"/>
  <c r="H520" i="4"/>
  <c r="K456" i="4"/>
  <c r="U456" i="4" s="1"/>
  <c r="I456" i="4"/>
  <c r="H456" i="4"/>
  <c r="K446" i="4"/>
  <c r="U446" i="4" s="1"/>
  <c r="I446" i="4"/>
  <c r="H446" i="4"/>
  <c r="H525" i="4"/>
  <c r="I525" i="4"/>
  <c r="K525" i="4"/>
  <c r="U525" i="4" s="1"/>
  <c r="H461" i="4"/>
  <c r="K461" i="4"/>
  <c r="U461" i="4" s="1"/>
  <c r="I461" i="4"/>
  <c r="K502" i="4"/>
  <c r="U502" i="4" s="1"/>
  <c r="I502" i="4"/>
  <c r="H502" i="4"/>
  <c r="K484" i="4"/>
  <c r="U484" i="4" s="1"/>
  <c r="H484" i="4"/>
  <c r="I484" i="4"/>
  <c r="H438" i="4"/>
  <c r="I438" i="4"/>
  <c r="K438" i="4"/>
  <c r="U438" i="4" s="1"/>
  <c r="K491" i="4"/>
  <c r="U491" i="4" s="1"/>
  <c r="H491" i="4"/>
  <c r="I491" i="4"/>
  <c r="H420" i="4"/>
  <c r="K420" i="4"/>
  <c r="U420" i="4" s="1"/>
  <c r="I420" i="4"/>
  <c r="H506" i="4"/>
  <c r="I506" i="4"/>
  <c r="K506" i="4"/>
  <c r="U506" i="4" s="1"/>
  <c r="K442" i="4"/>
  <c r="U442" i="4" s="1"/>
  <c r="I442" i="4"/>
  <c r="H442" i="4"/>
  <c r="H515" i="4"/>
  <c r="I515" i="4"/>
  <c r="K515" i="4"/>
  <c r="U515" i="4" s="1"/>
  <c r="I473" i="4"/>
  <c r="H473" i="4"/>
  <c r="K473" i="4"/>
  <c r="U473" i="4" s="1"/>
  <c r="K436" i="4"/>
  <c r="U436" i="4" s="1"/>
  <c r="H436" i="4"/>
  <c r="I436" i="4"/>
  <c r="I512" i="4"/>
  <c r="H512" i="4"/>
  <c r="K512" i="4"/>
  <c r="U512" i="4" s="1"/>
  <c r="I448" i="4"/>
  <c r="H448" i="4"/>
  <c r="K448" i="4"/>
  <c r="U448" i="4" s="1"/>
  <c r="I503" i="4"/>
  <c r="H503" i="4"/>
  <c r="K503" i="4"/>
  <c r="U503" i="4" s="1"/>
  <c r="K517" i="4"/>
  <c r="U517" i="4" s="1"/>
  <c r="I517" i="4"/>
  <c r="H517" i="4"/>
  <c r="I453" i="4"/>
  <c r="H453" i="4"/>
  <c r="K453" i="4"/>
  <c r="U453" i="4" s="1"/>
  <c r="H441" i="4"/>
  <c r="K441" i="4"/>
  <c r="U441" i="4" s="1"/>
  <c r="I441" i="4"/>
  <c r="H476" i="4"/>
  <c r="K476" i="4"/>
  <c r="U476" i="4" s="1"/>
  <c r="I476" i="4"/>
  <c r="H535" i="4"/>
  <c r="I535" i="4"/>
  <c r="K535" i="4"/>
  <c r="U535" i="4" s="1"/>
  <c r="H483" i="4"/>
  <c r="K483" i="4"/>
  <c r="U483" i="4" s="1"/>
  <c r="I483" i="4"/>
  <c r="H519" i="4"/>
  <c r="K519" i="4"/>
  <c r="U519" i="4" s="1"/>
  <c r="I519" i="4"/>
  <c r="K498" i="4"/>
  <c r="U498" i="4" s="1"/>
  <c r="I498" i="4"/>
  <c r="H498" i="4"/>
  <c r="H435" i="4"/>
  <c r="I435" i="4"/>
  <c r="K435" i="4"/>
  <c r="U435" i="4" s="1"/>
  <c r="I529" i="4"/>
  <c r="K529" i="4"/>
  <c r="U529" i="4" s="1"/>
  <c r="H529" i="4"/>
  <c r="K465" i="4"/>
  <c r="U465" i="4" s="1"/>
  <c r="I465" i="4"/>
  <c r="H465" i="4"/>
  <c r="I486" i="4"/>
  <c r="H486" i="4"/>
  <c r="K486" i="4"/>
  <c r="U486" i="4" s="1"/>
  <c r="H504" i="4"/>
  <c r="I504" i="4"/>
  <c r="K504" i="4"/>
  <c r="U504" i="4" s="1"/>
  <c r="K430" i="4"/>
  <c r="U430" i="4" s="1"/>
  <c r="H430" i="4"/>
  <c r="I430" i="4"/>
  <c r="K455" i="4"/>
  <c r="U455" i="4" s="1"/>
  <c r="H455" i="4"/>
  <c r="I455" i="4"/>
  <c r="K509" i="4"/>
  <c r="U509" i="4" s="1"/>
  <c r="H509" i="4"/>
  <c r="I509" i="4"/>
  <c r="H445" i="4"/>
  <c r="I445" i="4"/>
  <c r="K445" i="4"/>
  <c r="U445" i="4" s="1"/>
  <c r="I532" i="4"/>
  <c r="K532" i="4"/>
  <c r="U532" i="4" s="1"/>
  <c r="H532" i="4"/>
  <c r="I468" i="4"/>
  <c r="H468" i="4"/>
  <c r="K468" i="4"/>
  <c r="U468" i="4" s="1"/>
  <c r="I479" i="4"/>
  <c r="K479" i="4"/>
  <c r="U479" i="4" s="1"/>
  <c r="H479" i="4"/>
  <c r="I475" i="4"/>
  <c r="H475" i="4"/>
  <c r="K475" i="4"/>
  <c r="U475" i="4" s="1"/>
  <c r="H463" i="4"/>
  <c r="I463" i="4"/>
  <c r="K463" i="4"/>
  <c r="U463" i="4" s="1"/>
  <c r="K490" i="4"/>
  <c r="U490" i="4" s="1"/>
  <c r="I490" i="4"/>
  <c r="H490" i="4"/>
  <c r="H433" i="4"/>
  <c r="I433" i="4"/>
  <c r="K433" i="4"/>
  <c r="U433" i="4" s="1"/>
  <c r="K521" i="4"/>
  <c r="U521" i="4" s="1"/>
  <c r="H521" i="4"/>
  <c r="I521" i="4"/>
  <c r="H457" i="4"/>
  <c r="I457" i="4"/>
  <c r="K457" i="4"/>
  <c r="U457" i="4" s="1"/>
  <c r="H531" i="4"/>
  <c r="I531" i="4"/>
  <c r="K531" i="4"/>
  <c r="U531" i="4" s="1"/>
  <c r="K496" i="4"/>
  <c r="U496" i="4" s="1"/>
  <c r="I496" i="4"/>
  <c r="H496" i="4"/>
  <c r="H426" i="4"/>
  <c r="K426" i="4"/>
  <c r="U426" i="4" s="1"/>
  <c r="I426" i="4"/>
  <c r="I534" i="4"/>
  <c r="K534" i="4"/>
  <c r="U534" i="4" s="1"/>
  <c r="H534" i="4"/>
  <c r="I501" i="4"/>
  <c r="H501" i="4"/>
  <c r="K501" i="4"/>
  <c r="U501" i="4" s="1"/>
  <c r="K429" i="4"/>
  <c r="U429" i="4" s="1"/>
  <c r="H429" i="4"/>
  <c r="I429" i="4"/>
  <c r="I524" i="4"/>
  <c r="H524" i="4"/>
  <c r="K524" i="4"/>
  <c r="U524" i="4" s="1"/>
  <c r="H460" i="4"/>
  <c r="K460" i="4"/>
  <c r="U460" i="4" s="1"/>
  <c r="I460" i="4"/>
  <c r="H518" i="4"/>
  <c r="I518" i="4"/>
  <c r="K518" i="4"/>
  <c r="U518" i="4" s="1"/>
  <c r="K467" i="4"/>
  <c r="U467" i="4" s="1"/>
  <c r="H467" i="4"/>
  <c r="I467" i="4"/>
  <c r="H526" i="4"/>
  <c r="I526" i="4"/>
  <c r="K526" i="4"/>
  <c r="U526" i="4" s="1"/>
  <c r="K482" i="4"/>
  <c r="U482" i="4" s="1"/>
  <c r="H482" i="4"/>
  <c r="I482" i="4"/>
  <c r="H511" i="4"/>
  <c r="K511" i="4"/>
  <c r="U511" i="4" s="1"/>
  <c r="I511" i="4"/>
  <c r="I513" i="4"/>
  <c r="H513" i="4"/>
  <c r="K513" i="4"/>
  <c r="U513" i="4" s="1"/>
  <c r="K449" i="4"/>
  <c r="U449" i="4" s="1"/>
  <c r="I449" i="4"/>
  <c r="H449" i="4"/>
  <c r="H507" i="4"/>
  <c r="I507" i="4"/>
  <c r="K507" i="4"/>
  <c r="U507" i="4" s="1"/>
  <c r="K488" i="4"/>
  <c r="U488" i="4" s="1"/>
  <c r="I488" i="4"/>
  <c r="H488" i="4"/>
  <c r="I423" i="4"/>
  <c r="K423" i="4"/>
  <c r="U423" i="4" s="1"/>
  <c r="H423" i="4"/>
  <c r="L463" i="4" l="1"/>
  <c r="O463" i="4"/>
  <c r="R463" i="4"/>
  <c r="S515" i="4"/>
  <c r="M515" i="4"/>
  <c r="M451" i="4"/>
  <c r="S451" i="4"/>
  <c r="R488" i="4"/>
  <c r="L488" i="4"/>
  <c r="O488" i="4"/>
  <c r="L482" i="4"/>
  <c r="O482" i="4"/>
  <c r="R482" i="4"/>
  <c r="S524" i="4"/>
  <c r="M524" i="4"/>
  <c r="S463" i="4"/>
  <c r="M463" i="4"/>
  <c r="L445" i="4"/>
  <c r="R445" i="4"/>
  <c r="O445" i="4"/>
  <c r="R430" i="4"/>
  <c r="O430" i="4"/>
  <c r="L430" i="4"/>
  <c r="L465" i="4"/>
  <c r="O465" i="4"/>
  <c r="R465" i="4"/>
  <c r="O435" i="4"/>
  <c r="L435" i="4"/>
  <c r="R435" i="4"/>
  <c r="M441" i="4"/>
  <c r="S441" i="4"/>
  <c r="L512" i="4"/>
  <c r="O512" i="4"/>
  <c r="R512" i="4"/>
  <c r="O506" i="4"/>
  <c r="L506" i="4"/>
  <c r="R506" i="4"/>
  <c r="M438" i="4"/>
  <c r="S438" i="4"/>
  <c r="S461" i="4"/>
  <c r="M461" i="4"/>
  <c r="S495" i="4"/>
  <c r="M495" i="4"/>
  <c r="M492" i="4"/>
  <c r="S492" i="4"/>
  <c r="S464" i="4"/>
  <c r="M464" i="4"/>
  <c r="O489" i="4"/>
  <c r="L489" i="4"/>
  <c r="R489" i="4"/>
  <c r="M522" i="4"/>
  <c r="S522" i="4"/>
  <c r="L487" i="4"/>
  <c r="R487" i="4"/>
  <c r="O487" i="4"/>
  <c r="S536" i="4"/>
  <c r="M536" i="4"/>
  <c r="S428" i="4"/>
  <c r="M428" i="4"/>
  <c r="L451" i="4"/>
  <c r="R451" i="4"/>
  <c r="O451" i="4"/>
  <c r="S444" i="4"/>
  <c r="M444" i="4"/>
  <c r="S485" i="4"/>
  <c r="M485" i="4"/>
  <c r="R505" i="4"/>
  <c r="L505" i="4"/>
  <c r="O505" i="4"/>
  <c r="R478" i="4"/>
  <c r="L478" i="4"/>
  <c r="O478" i="4"/>
  <c r="L468" i="4"/>
  <c r="O468" i="4"/>
  <c r="R468" i="4"/>
  <c r="R438" i="4"/>
  <c r="O438" i="4"/>
  <c r="L438" i="4"/>
  <c r="M533" i="4"/>
  <c r="S533" i="4"/>
  <c r="R485" i="4"/>
  <c r="O485" i="4"/>
  <c r="L485" i="4"/>
  <c r="U540" i="4"/>
  <c r="O470" i="4"/>
  <c r="L470" i="4"/>
  <c r="R470" i="4"/>
  <c r="M427" i="4"/>
  <c r="S427" i="4"/>
  <c r="M488" i="4"/>
  <c r="S488" i="4"/>
  <c r="S531" i="4"/>
  <c r="M531" i="4"/>
  <c r="M505" i="4"/>
  <c r="S505" i="4"/>
  <c r="L513" i="4"/>
  <c r="R513" i="4"/>
  <c r="O513" i="4"/>
  <c r="R518" i="4"/>
  <c r="O518" i="4"/>
  <c r="L518" i="4"/>
  <c r="L429" i="4"/>
  <c r="O429" i="4"/>
  <c r="R429" i="4"/>
  <c r="M426" i="4"/>
  <c r="S426" i="4"/>
  <c r="L531" i="4"/>
  <c r="O531" i="4"/>
  <c r="R531" i="4"/>
  <c r="M433" i="4"/>
  <c r="S433" i="4"/>
  <c r="M468" i="4"/>
  <c r="S468" i="4"/>
  <c r="R509" i="4"/>
  <c r="L509" i="4"/>
  <c r="O509" i="4"/>
  <c r="S498" i="4"/>
  <c r="M498" i="4"/>
  <c r="R441" i="4"/>
  <c r="L441" i="4"/>
  <c r="O441" i="4"/>
  <c r="R503" i="4"/>
  <c r="L503" i="4"/>
  <c r="O503" i="4"/>
  <c r="M436" i="4"/>
  <c r="S436" i="4"/>
  <c r="O515" i="4"/>
  <c r="R515" i="4"/>
  <c r="L515" i="4"/>
  <c r="M484" i="4"/>
  <c r="S484" i="4"/>
  <c r="O461" i="4"/>
  <c r="L461" i="4"/>
  <c r="R461" i="4"/>
  <c r="S456" i="4"/>
  <c r="M456" i="4"/>
  <c r="M481" i="4"/>
  <c r="S481" i="4"/>
  <c r="S450" i="4"/>
  <c r="M450" i="4"/>
  <c r="S499" i="4"/>
  <c r="M499" i="4"/>
  <c r="R437" i="4"/>
  <c r="O437" i="4"/>
  <c r="L437" i="4"/>
  <c r="R533" i="4"/>
  <c r="L533" i="4"/>
  <c r="O533" i="4"/>
  <c r="S528" i="4"/>
  <c r="M528" i="4"/>
  <c r="O510" i="4"/>
  <c r="L510" i="4"/>
  <c r="R510" i="4"/>
  <c r="R522" i="4"/>
  <c r="O522" i="4"/>
  <c r="L522" i="4"/>
  <c r="M425" i="4"/>
  <c r="S425" i="4"/>
  <c r="M477" i="4"/>
  <c r="S477" i="4"/>
  <c r="M527" i="4"/>
  <c r="S527" i="4"/>
  <c r="R439" i="4"/>
  <c r="L439" i="4"/>
  <c r="O439" i="4"/>
  <c r="M462" i="4"/>
  <c r="S462" i="4"/>
  <c r="L419" i="4"/>
  <c r="R419" i="4"/>
  <c r="H540" i="4"/>
  <c r="O419" i="4"/>
  <c r="S470" i="4"/>
  <c r="M470" i="4"/>
  <c r="O452" i="4"/>
  <c r="R452" i="4"/>
  <c r="L452" i="4"/>
  <c r="O493" i="4"/>
  <c r="L493" i="4"/>
  <c r="R493" i="4"/>
  <c r="L498" i="4"/>
  <c r="O498" i="4"/>
  <c r="R498" i="4"/>
  <c r="S513" i="4"/>
  <c r="M513" i="4"/>
  <c r="S526" i="4"/>
  <c r="M526" i="4"/>
  <c r="M460" i="4"/>
  <c r="S460" i="4"/>
  <c r="R433" i="4"/>
  <c r="L433" i="4"/>
  <c r="O433" i="4"/>
  <c r="O475" i="4"/>
  <c r="L475" i="4"/>
  <c r="R475" i="4"/>
  <c r="L532" i="4"/>
  <c r="R532" i="4"/>
  <c r="O532" i="4"/>
  <c r="S504" i="4"/>
  <c r="M504" i="4"/>
  <c r="L529" i="4"/>
  <c r="O529" i="4"/>
  <c r="R529" i="4"/>
  <c r="M535" i="4"/>
  <c r="S535" i="4"/>
  <c r="S503" i="4"/>
  <c r="M503" i="4"/>
  <c r="L436" i="4"/>
  <c r="O436" i="4"/>
  <c r="R436" i="4"/>
  <c r="O442" i="4"/>
  <c r="R442" i="4"/>
  <c r="L442" i="4"/>
  <c r="R420" i="4"/>
  <c r="O420" i="4"/>
  <c r="L420" i="4"/>
  <c r="O484" i="4"/>
  <c r="R484" i="4"/>
  <c r="L484" i="4"/>
  <c r="S514" i="4"/>
  <c r="M514" i="4"/>
  <c r="R499" i="4"/>
  <c r="L499" i="4"/>
  <c r="O499" i="4"/>
  <c r="S437" i="4"/>
  <c r="M437" i="4"/>
  <c r="O528" i="4"/>
  <c r="L528" i="4"/>
  <c r="R528" i="4"/>
  <c r="S510" i="4"/>
  <c r="M510" i="4"/>
  <c r="S443" i="4"/>
  <c r="M443" i="4"/>
  <c r="O425" i="4"/>
  <c r="L425" i="4"/>
  <c r="R425" i="4"/>
  <c r="R466" i="4"/>
  <c r="L466" i="4"/>
  <c r="O466" i="4"/>
  <c r="L434" i="4"/>
  <c r="O434" i="4"/>
  <c r="R434" i="4"/>
  <c r="S508" i="4"/>
  <c r="M508" i="4"/>
  <c r="M419" i="4"/>
  <c r="S419" i="4"/>
  <c r="I540" i="4"/>
  <c r="S471" i="4"/>
  <c r="M471" i="4"/>
  <c r="S459" i="4"/>
  <c r="M459" i="4"/>
  <c r="S452" i="4"/>
  <c r="M452" i="4"/>
  <c r="M493" i="4"/>
  <c r="S493" i="4"/>
  <c r="M534" i="4"/>
  <c r="S534" i="4"/>
  <c r="R483" i="4"/>
  <c r="L483" i="4"/>
  <c r="O483" i="4"/>
  <c r="O450" i="4"/>
  <c r="R450" i="4"/>
  <c r="L450" i="4"/>
  <c r="O508" i="4"/>
  <c r="R508" i="4"/>
  <c r="L508" i="4"/>
  <c r="S507" i="4"/>
  <c r="M507" i="4"/>
  <c r="M511" i="4"/>
  <c r="S511" i="4"/>
  <c r="L526" i="4"/>
  <c r="O526" i="4"/>
  <c r="R526" i="4"/>
  <c r="R426" i="4"/>
  <c r="O426" i="4"/>
  <c r="L426" i="4"/>
  <c r="M457" i="4"/>
  <c r="S457" i="4"/>
  <c r="R490" i="4"/>
  <c r="L490" i="4"/>
  <c r="O490" i="4"/>
  <c r="S475" i="4"/>
  <c r="M475" i="4"/>
  <c r="S455" i="4"/>
  <c r="M455" i="4"/>
  <c r="O504" i="4"/>
  <c r="R504" i="4"/>
  <c r="L504" i="4"/>
  <c r="M519" i="4"/>
  <c r="S519" i="4"/>
  <c r="O535" i="4"/>
  <c r="L535" i="4"/>
  <c r="R535" i="4"/>
  <c r="R453" i="4"/>
  <c r="O453" i="4"/>
  <c r="L453" i="4"/>
  <c r="M442" i="4"/>
  <c r="S442" i="4"/>
  <c r="M491" i="4"/>
  <c r="S491" i="4"/>
  <c r="S525" i="4"/>
  <c r="M525" i="4"/>
  <c r="L520" i="4"/>
  <c r="O520" i="4"/>
  <c r="R520" i="4"/>
  <c r="R481" i="4"/>
  <c r="L481" i="4"/>
  <c r="O481" i="4"/>
  <c r="O432" i="4"/>
  <c r="L432" i="4"/>
  <c r="R432" i="4"/>
  <c r="S447" i="4"/>
  <c r="M447" i="4"/>
  <c r="L440" i="4"/>
  <c r="O440" i="4"/>
  <c r="R440" i="4"/>
  <c r="O500" i="4"/>
  <c r="L500" i="4"/>
  <c r="R500" i="4"/>
  <c r="L477" i="4"/>
  <c r="R477" i="4"/>
  <c r="O477" i="4"/>
  <c r="O472" i="4"/>
  <c r="L472" i="4"/>
  <c r="R472" i="4"/>
  <c r="R497" i="4"/>
  <c r="L497" i="4"/>
  <c r="O497" i="4"/>
  <c r="S466" i="4"/>
  <c r="M466" i="4"/>
  <c r="S434" i="4"/>
  <c r="M434" i="4"/>
  <c r="S422" i="4"/>
  <c r="M422" i="4"/>
  <c r="O462" i="4"/>
  <c r="L462" i="4"/>
  <c r="R462" i="4"/>
  <c r="S431" i="4"/>
  <c r="M431" i="4"/>
  <c r="O471" i="4"/>
  <c r="R471" i="4"/>
  <c r="L471" i="4"/>
  <c r="M516" i="4"/>
  <c r="S516" i="4"/>
  <c r="O456" i="4"/>
  <c r="R456" i="4"/>
  <c r="L456" i="4"/>
  <c r="R527" i="4"/>
  <c r="O527" i="4"/>
  <c r="L527" i="4"/>
  <c r="O423" i="4"/>
  <c r="L423" i="4"/>
  <c r="R423" i="4"/>
  <c r="L507" i="4"/>
  <c r="O507" i="4"/>
  <c r="R507" i="4"/>
  <c r="S467" i="4"/>
  <c r="M467" i="4"/>
  <c r="O460" i="4"/>
  <c r="R460" i="4"/>
  <c r="L460" i="4"/>
  <c r="R501" i="4"/>
  <c r="L501" i="4"/>
  <c r="O501" i="4"/>
  <c r="R496" i="4"/>
  <c r="L496" i="4"/>
  <c r="O496" i="4"/>
  <c r="L457" i="4"/>
  <c r="R457" i="4"/>
  <c r="O457" i="4"/>
  <c r="M490" i="4"/>
  <c r="S490" i="4"/>
  <c r="O479" i="4"/>
  <c r="R479" i="4"/>
  <c r="L479" i="4"/>
  <c r="S532" i="4"/>
  <c r="M532" i="4"/>
  <c r="R455" i="4"/>
  <c r="L455" i="4"/>
  <c r="O455" i="4"/>
  <c r="S529" i="4"/>
  <c r="M529" i="4"/>
  <c r="S476" i="4"/>
  <c r="M476" i="4"/>
  <c r="M453" i="4"/>
  <c r="S453" i="4"/>
  <c r="O448" i="4"/>
  <c r="R448" i="4"/>
  <c r="L448" i="4"/>
  <c r="O491" i="4"/>
  <c r="R491" i="4"/>
  <c r="L491" i="4"/>
  <c r="R502" i="4"/>
  <c r="O502" i="4"/>
  <c r="L502" i="4"/>
  <c r="R525" i="4"/>
  <c r="O525" i="4"/>
  <c r="L525" i="4"/>
  <c r="R514" i="4"/>
  <c r="L514" i="4"/>
  <c r="O514" i="4"/>
  <c r="M469" i="4"/>
  <c r="S469" i="4"/>
  <c r="L447" i="4"/>
  <c r="O447" i="4"/>
  <c r="R447" i="4"/>
  <c r="S458" i="4"/>
  <c r="M458" i="4"/>
  <c r="L443" i="4"/>
  <c r="R443" i="4"/>
  <c r="O443" i="4"/>
  <c r="M500" i="4"/>
  <c r="S500" i="4"/>
  <c r="S472" i="4"/>
  <c r="M472" i="4"/>
  <c r="M497" i="4"/>
  <c r="S497" i="4"/>
  <c r="S480" i="4"/>
  <c r="M480" i="4"/>
  <c r="O431" i="4"/>
  <c r="L431" i="4"/>
  <c r="R431" i="4"/>
  <c r="S474" i="4"/>
  <c r="M474" i="4"/>
  <c r="L459" i="4"/>
  <c r="R459" i="4"/>
  <c r="O459" i="4"/>
  <c r="L516" i="4"/>
  <c r="O516" i="4"/>
  <c r="R516" i="4"/>
  <c r="R494" i="4"/>
  <c r="O494" i="4"/>
  <c r="L494" i="4"/>
  <c r="S518" i="4"/>
  <c r="M518" i="4"/>
  <c r="S509" i="4"/>
  <c r="M509" i="4"/>
  <c r="S512" i="4"/>
  <c r="M512" i="4"/>
  <c r="S439" i="4"/>
  <c r="M439" i="4"/>
  <c r="L449" i="4"/>
  <c r="R449" i="4"/>
  <c r="O449" i="4"/>
  <c r="L511" i="4"/>
  <c r="R511" i="4"/>
  <c r="O511" i="4"/>
  <c r="R467" i="4"/>
  <c r="L467" i="4"/>
  <c r="O467" i="4"/>
  <c r="M501" i="4"/>
  <c r="S501" i="4"/>
  <c r="S496" i="4"/>
  <c r="M496" i="4"/>
  <c r="S521" i="4"/>
  <c r="M521" i="4"/>
  <c r="L486" i="4"/>
  <c r="R486" i="4"/>
  <c r="O486" i="4"/>
  <c r="L519" i="4"/>
  <c r="O519" i="4"/>
  <c r="R519" i="4"/>
  <c r="L517" i="4"/>
  <c r="O517" i="4"/>
  <c r="R517" i="4"/>
  <c r="S448" i="4"/>
  <c r="M448" i="4"/>
  <c r="L473" i="4"/>
  <c r="R473" i="4"/>
  <c r="O473" i="4"/>
  <c r="S502" i="4"/>
  <c r="M502" i="4"/>
  <c r="L446" i="4"/>
  <c r="R446" i="4"/>
  <c r="O446" i="4"/>
  <c r="M520" i="4"/>
  <c r="S520" i="4"/>
  <c r="L454" i="4"/>
  <c r="R454" i="4"/>
  <c r="O454" i="4"/>
  <c r="L424" i="4"/>
  <c r="O424" i="4"/>
  <c r="R424" i="4"/>
  <c r="S432" i="4"/>
  <c r="M432" i="4"/>
  <c r="S440" i="4"/>
  <c r="M440" i="4"/>
  <c r="S523" i="4"/>
  <c r="M523" i="4"/>
  <c r="O421" i="4"/>
  <c r="L421" i="4"/>
  <c r="R421" i="4"/>
  <c r="M530" i="4"/>
  <c r="S530" i="4"/>
  <c r="R444" i="4"/>
  <c r="O444" i="4"/>
  <c r="L444" i="4"/>
  <c r="O422" i="4"/>
  <c r="L422" i="4"/>
  <c r="R422" i="4"/>
  <c r="S478" i="4"/>
  <c r="M478" i="4"/>
  <c r="M494" i="4"/>
  <c r="S494" i="4"/>
  <c r="S429" i="4"/>
  <c r="M429" i="4"/>
  <c r="M465" i="4"/>
  <c r="S465" i="4"/>
  <c r="M420" i="4"/>
  <c r="S420" i="4"/>
  <c r="L428" i="4"/>
  <c r="O428" i="4"/>
  <c r="R428" i="4"/>
  <c r="S423" i="4"/>
  <c r="M423" i="4"/>
  <c r="S449" i="4"/>
  <c r="M449" i="4"/>
  <c r="M482" i="4"/>
  <c r="S482" i="4"/>
  <c r="R524" i="4"/>
  <c r="L524" i="4"/>
  <c r="O524" i="4"/>
  <c r="L534" i="4"/>
  <c r="R534" i="4"/>
  <c r="O534" i="4"/>
  <c r="O521" i="4"/>
  <c r="R521" i="4"/>
  <c r="L521" i="4"/>
  <c r="M479" i="4"/>
  <c r="S479" i="4"/>
  <c r="M445" i="4"/>
  <c r="S445" i="4"/>
  <c r="S430" i="4"/>
  <c r="M430" i="4"/>
  <c r="M486" i="4"/>
  <c r="S486" i="4"/>
  <c r="S435" i="4"/>
  <c r="M435" i="4"/>
  <c r="M483" i="4"/>
  <c r="S483" i="4"/>
  <c r="L476" i="4"/>
  <c r="R476" i="4"/>
  <c r="O476" i="4"/>
  <c r="M517" i="4"/>
  <c r="S517" i="4"/>
  <c r="M473" i="4"/>
  <c r="S473" i="4"/>
  <c r="S506" i="4"/>
  <c r="M506" i="4"/>
  <c r="S446" i="4"/>
  <c r="M446" i="4"/>
  <c r="O495" i="4"/>
  <c r="L495" i="4"/>
  <c r="R495" i="4"/>
  <c r="S454" i="4"/>
  <c r="M454" i="4"/>
  <c r="S424" i="4"/>
  <c r="M424" i="4"/>
  <c r="O492" i="4"/>
  <c r="L492" i="4"/>
  <c r="R492" i="4"/>
  <c r="R469" i="4"/>
  <c r="L469" i="4"/>
  <c r="O469" i="4"/>
  <c r="R464" i="4"/>
  <c r="O464" i="4"/>
  <c r="L464" i="4"/>
  <c r="S489" i="4"/>
  <c r="M489" i="4"/>
  <c r="O458" i="4"/>
  <c r="R458" i="4"/>
  <c r="L458" i="4"/>
  <c r="O523" i="4"/>
  <c r="R523" i="4"/>
  <c r="L523" i="4"/>
  <c r="S487" i="4"/>
  <c r="M487" i="4"/>
  <c r="S421" i="4"/>
  <c r="M421" i="4"/>
  <c r="L536" i="4"/>
  <c r="O536" i="4"/>
  <c r="R536" i="4"/>
  <c r="R530" i="4"/>
  <c r="L530" i="4"/>
  <c r="O530" i="4"/>
  <c r="O480" i="4"/>
  <c r="R480" i="4"/>
  <c r="L480" i="4"/>
  <c r="R474" i="4"/>
  <c r="L474" i="4"/>
  <c r="O474" i="4"/>
  <c r="L427" i="4"/>
  <c r="R427" i="4"/>
  <c r="O427" i="4"/>
  <c r="L540" i="4" l="1"/>
  <c r="S540" i="4"/>
  <c r="M540" i="4"/>
  <c r="U544" i="4"/>
  <c r="D564" i="4"/>
  <c r="O540" i="4"/>
  <c r="R540" i="4"/>
  <c r="G545" i="4" l="1"/>
  <c r="D550" i="4"/>
  <c r="E555" i="4"/>
  <c r="E550" i="4"/>
  <c r="E545" i="4"/>
  <c r="D556" i="4"/>
  <c r="D546" i="4"/>
  <c r="E551" i="4"/>
  <c r="E546" i="4"/>
  <c r="G546" i="4"/>
  <c r="E556" i="4"/>
  <c r="D551" i="4"/>
  <c r="D545" i="4"/>
  <c r="D555" i="4"/>
  <c r="I556" i="4" l="1"/>
  <c r="N616" i="4" s="1"/>
  <c r="I546" i="4"/>
  <c r="I551" i="4"/>
  <c r="D616" i="4" s="1"/>
  <c r="F625" i="4" l="1"/>
  <c r="F633" i="4"/>
  <c r="F641" i="4"/>
  <c r="F649" i="4"/>
  <c r="F657" i="4"/>
  <c r="F665" i="4"/>
  <c r="F673" i="4"/>
  <c r="F681" i="4"/>
  <c r="F689" i="4"/>
  <c r="F697" i="4"/>
  <c r="F705" i="4"/>
  <c r="F713" i="4"/>
  <c r="F721" i="4"/>
  <c r="F729" i="4"/>
  <c r="F627" i="4"/>
  <c r="F683" i="4"/>
  <c r="F668" i="4"/>
  <c r="F708" i="4"/>
  <c r="F626" i="4"/>
  <c r="F634" i="4"/>
  <c r="F642" i="4"/>
  <c r="F650" i="4"/>
  <c r="F658" i="4"/>
  <c r="F666" i="4"/>
  <c r="F674" i="4"/>
  <c r="F682" i="4"/>
  <c r="F690" i="4"/>
  <c r="F698" i="4"/>
  <c r="F706" i="4"/>
  <c r="F714" i="4"/>
  <c r="F722" i="4"/>
  <c r="F730" i="4"/>
  <c r="F635" i="4"/>
  <c r="F675" i="4"/>
  <c r="F723" i="4"/>
  <c r="F628" i="4"/>
  <c r="F692" i="4"/>
  <c r="F621" i="4"/>
  <c r="F652" i="4"/>
  <c r="F732" i="4"/>
  <c r="F644" i="4"/>
  <c r="F620" i="4"/>
  <c r="F629" i="4"/>
  <c r="F637" i="4"/>
  <c r="F645" i="4"/>
  <c r="F653" i="4"/>
  <c r="F661" i="4"/>
  <c r="F669" i="4"/>
  <c r="F677" i="4"/>
  <c r="F685" i="4"/>
  <c r="F693" i="4"/>
  <c r="F701" i="4"/>
  <c r="F709" i="4"/>
  <c r="F717" i="4"/>
  <c r="F725" i="4"/>
  <c r="F733" i="4"/>
  <c r="F688" i="4"/>
  <c r="F736" i="4"/>
  <c r="F651" i="4"/>
  <c r="F699" i="4"/>
  <c r="F622" i="4"/>
  <c r="F676" i="4"/>
  <c r="F724" i="4"/>
  <c r="F619" i="4"/>
  <c r="F630" i="4"/>
  <c r="F638" i="4"/>
  <c r="F646" i="4"/>
  <c r="F654" i="4"/>
  <c r="F662" i="4"/>
  <c r="F670" i="4"/>
  <c r="F678" i="4"/>
  <c r="F686" i="4"/>
  <c r="F694" i="4"/>
  <c r="F702" i="4"/>
  <c r="F710" i="4"/>
  <c r="F718" i="4"/>
  <c r="F726" i="4"/>
  <c r="F734" i="4"/>
  <c r="F655" i="4"/>
  <c r="F671" i="4"/>
  <c r="F687" i="4"/>
  <c r="F695" i="4"/>
  <c r="F711" i="4"/>
  <c r="F719" i="4"/>
  <c r="F735" i="4"/>
  <c r="F648" i="4"/>
  <c r="F680" i="4"/>
  <c r="F712" i="4"/>
  <c r="F728" i="4"/>
  <c r="F667" i="4"/>
  <c r="F691" i="4"/>
  <c r="F731" i="4"/>
  <c r="F636" i="4"/>
  <c r="F700" i="4"/>
  <c r="F623" i="4"/>
  <c r="F631" i="4"/>
  <c r="F639" i="4"/>
  <c r="F647" i="4"/>
  <c r="F663" i="4"/>
  <c r="F679" i="4"/>
  <c r="F703" i="4"/>
  <c r="F727" i="4"/>
  <c r="F632" i="4"/>
  <c r="F656" i="4"/>
  <c r="F672" i="4"/>
  <c r="F696" i="4"/>
  <c r="F720" i="4"/>
  <c r="F659" i="4"/>
  <c r="F707" i="4"/>
  <c r="F660" i="4"/>
  <c r="F716" i="4"/>
  <c r="F624" i="4"/>
  <c r="F640" i="4"/>
  <c r="F664" i="4"/>
  <c r="F704" i="4"/>
  <c r="F643" i="4"/>
  <c r="F715" i="4"/>
  <c r="F684" i="4"/>
  <c r="L551" i="4"/>
  <c r="K551" i="4" s="1"/>
  <c r="N551" i="4" s="1"/>
  <c r="L556" i="4"/>
  <c r="K556" i="4" s="1"/>
  <c r="N556" i="4" s="1"/>
  <c r="K624" i="4" l="1"/>
  <c r="U624" i="4" s="1"/>
  <c r="I624" i="4"/>
  <c r="H624" i="4"/>
  <c r="I656" i="4"/>
  <c r="H656" i="4"/>
  <c r="K656" i="4"/>
  <c r="U656" i="4" s="1"/>
  <c r="I631" i="4"/>
  <c r="K631" i="4"/>
  <c r="U631" i="4" s="1"/>
  <c r="H631" i="4"/>
  <c r="H712" i="4"/>
  <c r="I712" i="4"/>
  <c r="K712" i="4"/>
  <c r="U712" i="4" s="1"/>
  <c r="H671" i="4"/>
  <c r="K671" i="4"/>
  <c r="U671" i="4" s="1"/>
  <c r="I671" i="4"/>
  <c r="H686" i="4"/>
  <c r="K686" i="4"/>
  <c r="U686" i="4" s="1"/>
  <c r="I686" i="4"/>
  <c r="H619" i="4"/>
  <c r="K619" i="4"/>
  <c r="U619" i="4" s="1"/>
  <c r="F740" i="4"/>
  <c r="I619" i="4"/>
  <c r="K733" i="4"/>
  <c r="U733" i="4" s="1"/>
  <c r="H733" i="4"/>
  <c r="I733" i="4"/>
  <c r="K669" i="4"/>
  <c r="U669" i="4" s="1"/>
  <c r="I669" i="4"/>
  <c r="H669" i="4"/>
  <c r="H732" i="4"/>
  <c r="K732" i="4"/>
  <c r="U732" i="4" s="1"/>
  <c r="I732" i="4"/>
  <c r="I730" i="4"/>
  <c r="K730" i="4"/>
  <c r="U730" i="4" s="1"/>
  <c r="H730" i="4"/>
  <c r="I666" i="4"/>
  <c r="K666" i="4"/>
  <c r="U666" i="4" s="1"/>
  <c r="H666" i="4"/>
  <c r="H683" i="4"/>
  <c r="I683" i="4"/>
  <c r="K683" i="4"/>
  <c r="U683" i="4" s="1"/>
  <c r="I681" i="4"/>
  <c r="K681" i="4"/>
  <c r="U681" i="4" s="1"/>
  <c r="H681" i="4"/>
  <c r="I716" i="4"/>
  <c r="H716" i="4"/>
  <c r="K716" i="4"/>
  <c r="U716" i="4" s="1"/>
  <c r="H632" i="4"/>
  <c r="I632" i="4"/>
  <c r="K632" i="4"/>
  <c r="U632" i="4" s="1"/>
  <c r="K623" i="4"/>
  <c r="U623" i="4" s="1"/>
  <c r="H623" i="4"/>
  <c r="I623" i="4"/>
  <c r="K680" i="4"/>
  <c r="U680" i="4" s="1"/>
  <c r="H680" i="4"/>
  <c r="I680" i="4"/>
  <c r="I655" i="4"/>
  <c r="K655" i="4"/>
  <c r="U655" i="4" s="1"/>
  <c r="H655" i="4"/>
  <c r="K678" i="4"/>
  <c r="U678" i="4" s="1"/>
  <c r="I678" i="4"/>
  <c r="H678" i="4"/>
  <c r="I724" i="4"/>
  <c r="K724" i="4"/>
  <c r="U724" i="4" s="1"/>
  <c r="H724" i="4"/>
  <c r="H725" i="4"/>
  <c r="I725" i="4"/>
  <c r="K725" i="4"/>
  <c r="U725" i="4" s="1"/>
  <c r="I661" i="4"/>
  <c r="H661" i="4"/>
  <c r="K661" i="4"/>
  <c r="U661" i="4" s="1"/>
  <c r="H652" i="4"/>
  <c r="I652" i="4"/>
  <c r="K652" i="4"/>
  <c r="U652" i="4" s="1"/>
  <c r="H722" i="4"/>
  <c r="I722" i="4"/>
  <c r="K722" i="4"/>
  <c r="U722" i="4" s="1"/>
  <c r="I658" i="4"/>
  <c r="K658" i="4"/>
  <c r="U658" i="4" s="1"/>
  <c r="H658" i="4"/>
  <c r="K627" i="4"/>
  <c r="U627" i="4" s="1"/>
  <c r="H627" i="4"/>
  <c r="I627" i="4"/>
  <c r="H673" i="4"/>
  <c r="I673" i="4"/>
  <c r="K673" i="4"/>
  <c r="U673" i="4" s="1"/>
  <c r="H684" i="4"/>
  <c r="I684" i="4"/>
  <c r="K684" i="4"/>
  <c r="U684" i="4" s="1"/>
  <c r="H660" i="4"/>
  <c r="K660" i="4"/>
  <c r="U660" i="4" s="1"/>
  <c r="I660" i="4"/>
  <c r="H727" i="4"/>
  <c r="K727" i="4"/>
  <c r="U727" i="4" s="1"/>
  <c r="I727" i="4"/>
  <c r="H700" i="4"/>
  <c r="I700" i="4"/>
  <c r="K700" i="4"/>
  <c r="U700" i="4" s="1"/>
  <c r="I648" i="4"/>
  <c r="K648" i="4"/>
  <c r="U648" i="4" s="1"/>
  <c r="H648" i="4"/>
  <c r="H734" i="4"/>
  <c r="K734" i="4"/>
  <c r="U734" i="4" s="1"/>
  <c r="I734" i="4"/>
  <c r="K670" i="4"/>
  <c r="U670" i="4" s="1"/>
  <c r="I670" i="4"/>
  <c r="H670" i="4"/>
  <c r="K676" i="4"/>
  <c r="U676" i="4" s="1"/>
  <c r="I676" i="4"/>
  <c r="H676" i="4"/>
  <c r="H717" i="4"/>
  <c r="K717" i="4"/>
  <c r="U717" i="4" s="1"/>
  <c r="I717" i="4"/>
  <c r="H653" i="4"/>
  <c r="I653" i="4"/>
  <c r="K653" i="4"/>
  <c r="U653" i="4" s="1"/>
  <c r="I621" i="4"/>
  <c r="H621" i="4"/>
  <c r="K621" i="4"/>
  <c r="U621" i="4" s="1"/>
  <c r="H714" i="4"/>
  <c r="I714" i="4"/>
  <c r="K714" i="4"/>
  <c r="U714" i="4" s="1"/>
  <c r="I650" i="4"/>
  <c r="K650" i="4"/>
  <c r="U650" i="4" s="1"/>
  <c r="H650" i="4"/>
  <c r="H729" i="4"/>
  <c r="I729" i="4"/>
  <c r="K729" i="4"/>
  <c r="U729" i="4" s="1"/>
  <c r="I665" i="4"/>
  <c r="K665" i="4"/>
  <c r="U665" i="4" s="1"/>
  <c r="H665" i="4"/>
  <c r="K715" i="4"/>
  <c r="U715" i="4" s="1"/>
  <c r="H715" i="4"/>
  <c r="I715" i="4"/>
  <c r="K707" i="4"/>
  <c r="U707" i="4" s="1"/>
  <c r="I707" i="4"/>
  <c r="H707" i="4"/>
  <c r="H703" i="4"/>
  <c r="K703" i="4"/>
  <c r="U703" i="4" s="1"/>
  <c r="I703" i="4"/>
  <c r="H636" i="4"/>
  <c r="K636" i="4"/>
  <c r="U636" i="4" s="1"/>
  <c r="I636" i="4"/>
  <c r="H735" i="4"/>
  <c r="I735" i="4"/>
  <c r="K735" i="4"/>
  <c r="U735" i="4" s="1"/>
  <c r="I726" i="4"/>
  <c r="H726" i="4"/>
  <c r="K726" i="4"/>
  <c r="U726" i="4" s="1"/>
  <c r="H662" i="4"/>
  <c r="I662" i="4"/>
  <c r="K662" i="4"/>
  <c r="U662" i="4" s="1"/>
  <c r="I622" i="4"/>
  <c r="K622" i="4"/>
  <c r="U622" i="4" s="1"/>
  <c r="H622" i="4"/>
  <c r="I709" i="4"/>
  <c r="H709" i="4"/>
  <c r="K709" i="4"/>
  <c r="U709" i="4" s="1"/>
  <c r="H645" i="4"/>
  <c r="K645" i="4"/>
  <c r="U645" i="4" s="1"/>
  <c r="I645" i="4"/>
  <c r="I692" i="4"/>
  <c r="H692" i="4"/>
  <c r="K692" i="4"/>
  <c r="U692" i="4" s="1"/>
  <c r="H706" i="4"/>
  <c r="K706" i="4"/>
  <c r="U706" i="4" s="1"/>
  <c r="I706" i="4"/>
  <c r="H642" i="4"/>
  <c r="I642" i="4"/>
  <c r="K642" i="4"/>
  <c r="U642" i="4" s="1"/>
  <c r="H721" i="4"/>
  <c r="K721" i="4"/>
  <c r="U721" i="4" s="1"/>
  <c r="I721" i="4"/>
  <c r="K657" i="4"/>
  <c r="U657" i="4" s="1"/>
  <c r="H657" i="4"/>
  <c r="I657" i="4"/>
  <c r="H643" i="4"/>
  <c r="I643" i="4"/>
  <c r="K643" i="4"/>
  <c r="U643" i="4" s="1"/>
  <c r="H659" i="4"/>
  <c r="K659" i="4"/>
  <c r="U659" i="4" s="1"/>
  <c r="I659" i="4"/>
  <c r="K679" i="4"/>
  <c r="U679" i="4" s="1"/>
  <c r="H679" i="4"/>
  <c r="I679" i="4"/>
  <c r="H731" i="4"/>
  <c r="I731" i="4"/>
  <c r="K731" i="4"/>
  <c r="U731" i="4" s="1"/>
  <c r="H719" i="4"/>
  <c r="I719" i="4"/>
  <c r="K719" i="4"/>
  <c r="U719" i="4" s="1"/>
  <c r="I718" i="4"/>
  <c r="K718" i="4"/>
  <c r="U718" i="4" s="1"/>
  <c r="H718" i="4"/>
  <c r="H654" i="4"/>
  <c r="I654" i="4"/>
  <c r="K654" i="4"/>
  <c r="U654" i="4" s="1"/>
  <c r="H699" i="4"/>
  <c r="K699" i="4"/>
  <c r="U699" i="4" s="1"/>
  <c r="I699" i="4"/>
  <c r="H701" i="4"/>
  <c r="K701" i="4"/>
  <c r="U701" i="4" s="1"/>
  <c r="I701" i="4"/>
  <c r="H637" i="4"/>
  <c r="I637" i="4"/>
  <c r="K637" i="4"/>
  <c r="U637" i="4" s="1"/>
  <c r="I628" i="4"/>
  <c r="K628" i="4"/>
  <c r="U628" i="4" s="1"/>
  <c r="H628" i="4"/>
  <c r="H698" i="4"/>
  <c r="K698" i="4"/>
  <c r="U698" i="4" s="1"/>
  <c r="I698" i="4"/>
  <c r="K634" i="4"/>
  <c r="U634" i="4" s="1"/>
  <c r="H634" i="4"/>
  <c r="I634" i="4"/>
  <c r="I713" i="4"/>
  <c r="H713" i="4"/>
  <c r="K713" i="4"/>
  <c r="U713" i="4" s="1"/>
  <c r="I649" i="4"/>
  <c r="K649" i="4"/>
  <c r="U649" i="4" s="1"/>
  <c r="H649" i="4"/>
  <c r="K704" i="4"/>
  <c r="U704" i="4" s="1"/>
  <c r="H704" i="4"/>
  <c r="I704" i="4"/>
  <c r="H720" i="4"/>
  <c r="I720" i="4"/>
  <c r="K720" i="4"/>
  <c r="U720" i="4" s="1"/>
  <c r="H663" i="4"/>
  <c r="K663" i="4"/>
  <c r="U663" i="4" s="1"/>
  <c r="I663" i="4"/>
  <c r="H691" i="4"/>
  <c r="K691" i="4"/>
  <c r="U691" i="4" s="1"/>
  <c r="I691" i="4"/>
  <c r="H711" i="4"/>
  <c r="K711" i="4"/>
  <c r="U711" i="4" s="1"/>
  <c r="I711" i="4"/>
  <c r="K710" i="4"/>
  <c r="U710" i="4" s="1"/>
  <c r="H710" i="4"/>
  <c r="I710" i="4"/>
  <c r="K646" i="4"/>
  <c r="U646" i="4" s="1"/>
  <c r="I646" i="4"/>
  <c r="H646" i="4"/>
  <c r="H651" i="4"/>
  <c r="I651" i="4"/>
  <c r="K651" i="4"/>
  <c r="U651" i="4" s="1"/>
  <c r="H693" i="4"/>
  <c r="I693" i="4"/>
  <c r="K693" i="4"/>
  <c r="U693" i="4" s="1"/>
  <c r="I629" i="4"/>
  <c r="K629" i="4"/>
  <c r="U629" i="4" s="1"/>
  <c r="H629" i="4"/>
  <c r="I723" i="4"/>
  <c r="K723" i="4"/>
  <c r="U723" i="4" s="1"/>
  <c r="H723" i="4"/>
  <c r="I690" i="4"/>
  <c r="K690" i="4"/>
  <c r="U690" i="4" s="1"/>
  <c r="H690" i="4"/>
  <c r="H626" i="4"/>
  <c r="K626" i="4"/>
  <c r="U626" i="4" s="1"/>
  <c r="I626" i="4"/>
  <c r="H705" i="4"/>
  <c r="I705" i="4"/>
  <c r="K705" i="4"/>
  <c r="U705" i="4" s="1"/>
  <c r="K641" i="4"/>
  <c r="U641" i="4" s="1"/>
  <c r="H641" i="4"/>
  <c r="I641" i="4"/>
  <c r="I664" i="4"/>
  <c r="K664" i="4"/>
  <c r="U664" i="4" s="1"/>
  <c r="H664" i="4"/>
  <c r="H696" i="4"/>
  <c r="K696" i="4"/>
  <c r="U696" i="4" s="1"/>
  <c r="I696" i="4"/>
  <c r="K647" i="4"/>
  <c r="U647" i="4" s="1"/>
  <c r="I647" i="4"/>
  <c r="H647" i="4"/>
  <c r="K667" i="4"/>
  <c r="U667" i="4" s="1"/>
  <c r="I667" i="4"/>
  <c r="H667" i="4"/>
  <c r="H695" i="4"/>
  <c r="K695" i="4"/>
  <c r="U695" i="4" s="1"/>
  <c r="I695" i="4"/>
  <c r="I702" i="4"/>
  <c r="K702" i="4"/>
  <c r="U702" i="4" s="1"/>
  <c r="H702" i="4"/>
  <c r="K638" i="4"/>
  <c r="U638" i="4" s="1"/>
  <c r="H638" i="4"/>
  <c r="I638" i="4"/>
  <c r="K736" i="4"/>
  <c r="U736" i="4" s="1"/>
  <c r="I736" i="4"/>
  <c r="H736" i="4"/>
  <c r="H685" i="4"/>
  <c r="I685" i="4"/>
  <c r="K685" i="4"/>
  <c r="U685" i="4" s="1"/>
  <c r="K620" i="4"/>
  <c r="U620" i="4" s="1"/>
  <c r="I620" i="4"/>
  <c r="H620" i="4"/>
  <c r="H675" i="4"/>
  <c r="K675" i="4"/>
  <c r="U675" i="4" s="1"/>
  <c r="I675" i="4"/>
  <c r="I682" i="4"/>
  <c r="H682" i="4"/>
  <c r="K682" i="4"/>
  <c r="U682" i="4" s="1"/>
  <c r="H708" i="4"/>
  <c r="I708" i="4"/>
  <c r="K708" i="4"/>
  <c r="U708" i="4" s="1"/>
  <c r="I697" i="4"/>
  <c r="K697" i="4"/>
  <c r="U697" i="4" s="1"/>
  <c r="H697" i="4"/>
  <c r="H633" i="4"/>
  <c r="I633" i="4"/>
  <c r="K633" i="4"/>
  <c r="U633" i="4" s="1"/>
  <c r="K640" i="4"/>
  <c r="U640" i="4" s="1"/>
  <c r="H640" i="4"/>
  <c r="I640" i="4"/>
  <c r="H672" i="4"/>
  <c r="K672" i="4"/>
  <c r="U672" i="4" s="1"/>
  <c r="I672" i="4"/>
  <c r="H639" i="4"/>
  <c r="I639" i="4"/>
  <c r="K639" i="4"/>
  <c r="U639" i="4" s="1"/>
  <c r="I728" i="4"/>
  <c r="H728" i="4"/>
  <c r="K728" i="4"/>
  <c r="U728" i="4" s="1"/>
  <c r="I687" i="4"/>
  <c r="K687" i="4"/>
  <c r="U687" i="4" s="1"/>
  <c r="H687" i="4"/>
  <c r="I694" i="4"/>
  <c r="H694" i="4"/>
  <c r="K694" i="4"/>
  <c r="U694" i="4" s="1"/>
  <c r="I630" i="4"/>
  <c r="K630" i="4"/>
  <c r="U630" i="4" s="1"/>
  <c r="H630" i="4"/>
  <c r="K688" i="4"/>
  <c r="U688" i="4" s="1"/>
  <c r="H688" i="4"/>
  <c r="I688" i="4"/>
  <c r="H677" i="4"/>
  <c r="K677" i="4"/>
  <c r="U677" i="4" s="1"/>
  <c r="I677" i="4"/>
  <c r="H644" i="4"/>
  <c r="I644" i="4"/>
  <c r="K644" i="4"/>
  <c r="U644" i="4" s="1"/>
  <c r="K635" i="4"/>
  <c r="U635" i="4" s="1"/>
  <c r="H635" i="4"/>
  <c r="I635" i="4"/>
  <c r="H674" i="4"/>
  <c r="I674" i="4"/>
  <c r="K674" i="4"/>
  <c r="U674" i="4" s="1"/>
  <c r="K668" i="4"/>
  <c r="U668" i="4" s="1"/>
  <c r="I668" i="4"/>
  <c r="H668" i="4"/>
  <c r="I689" i="4"/>
  <c r="H689" i="4"/>
  <c r="K689" i="4"/>
  <c r="U689" i="4" s="1"/>
  <c r="H625" i="4"/>
  <c r="K625" i="4"/>
  <c r="U625" i="4" s="1"/>
  <c r="I625" i="4"/>
  <c r="S728" i="4" l="1"/>
  <c r="M728" i="4"/>
  <c r="R640" i="4"/>
  <c r="O640" i="4"/>
  <c r="L640" i="4"/>
  <c r="L675" i="4"/>
  <c r="R675" i="4"/>
  <c r="O675" i="4"/>
  <c r="M736" i="4"/>
  <c r="S736" i="4"/>
  <c r="S695" i="4"/>
  <c r="M695" i="4"/>
  <c r="R641" i="4"/>
  <c r="L641" i="4"/>
  <c r="O641" i="4"/>
  <c r="O690" i="4"/>
  <c r="R690" i="4"/>
  <c r="L690" i="4"/>
  <c r="M629" i="4"/>
  <c r="S629" i="4"/>
  <c r="M646" i="4"/>
  <c r="S646" i="4"/>
  <c r="S691" i="4"/>
  <c r="M691" i="4"/>
  <c r="R720" i="4"/>
  <c r="L720" i="4"/>
  <c r="O720" i="4"/>
  <c r="L713" i="4"/>
  <c r="O713" i="4"/>
  <c r="R713" i="4"/>
  <c r="R628" i="4"/>
  <c r="O628" i="4"/>
  <c r="L628" i="4"/>
  <c r="R701" i="4"/>
  <c r="L701" i="4"/>
  <c r="O701" i="4"/>
  <c r="S679" i="4"/>
  <c r="M679" i="4"/>
  <c r="O643" i="4"/>
  <c r="R643" i="4"/>
  <c r="L643" i="4"/>
  <c r="M642" i="4"/>
  <c r="S642" i="4"/>
  <c r="S645" i="4"/>
  <c r="M645" i="4"/>
  <c r="S622" i="4"/>
  <c r="M622" i="4"/>
  <c r="S735" i="4"/>
  <c r="M735" i="4"/>
  <c r="R707" i="4"/>
  <c r="O707" i="4"/>
  <c r="L707" i="4"/>
  <c r="M665" i="4"/>
  <c r="S665" i="4"/>
  <c r="M714" i="4"/>
  <c r="S714" i="4"/>
  <c r="S717" i="4"/>
  <c r="M717" i="4"/>
  <c r="M700" i="4"/>
  <c r="S700" i="4"/>
  <c r="M652" i="4"/>
  <c r="S652" i="4"/>
  <c r="L724" i="4"/>
  <c r="R724" i="4"/>
  <c r="O724" i="4"/>
  <c r="S655" i="4"/>
  <c r="M655" i="4"/>
  <c r="S632" i="4"/>
  <c r="M632" i="4"/>
  <c r="S730" i="4"/>
  <c r="M730" i="4"/>
  <c r="O733" i="4"/>
  <c r="L733" i="4"/>
  <c r="R733" i="4"/>
  <c r="O686" i="4"/>
  <c r="R686" i="4"/>
  <c r="L686" i="4"/>
  <c r="R694" i="4"/>
  <c r="O694" i="4"/>
  <c r="L694" i="4"/>
  <c r="M708" i="4"/>
  <c r="S708" i="4"/>
  <c r="L620" i="4"/>
  <c r="R620" i="4"/>
  <c r="O620" i="4"/>
  <c r="S696" i="4"/>
  <c r="M696" i="4"/>
  <c r="S704" i="4"/>
  <c r="M704" i="4"/>
  <c r="S713" i="4"/>
  <c r="M713" i="4"/>
  <c r="M699" i="4"/>
  <c r="S699" i="4"/>
  <c r="M718" i="4"/>
  <c r="S718" i="4"/>
  <c r="L679" i="4"/>
  <c r="R679" i="4"/>
  <c r="O679" i="4"/>
  <c r="S657" i="4"/>
  <c r="M657" i="4"/>
  <c r="R642" i="4"/>
  <c r="L642" i="4"/>
  <c r="O642" i="4"/>
  <c r="R735" i="4"/>
  <c r="L735" i="4"/>
  <c r="O735" i="4"/>
  <c r="S707" i="4"/>
  <c r="M707" i="4"/>
  <c r="O714" i="4"/>
  <c r="L714" i="4"/>
  <c r="R714" i="4"/>
  <c r="S734" i="4"/>
  <c r="M734" i="4"/>
  <c r="L700" i="4"/>
  <c r="O700" i="4"/>
  <c r="R700" i="4"/>
  <c r="M684" i="4"/>
  <c r="S684" i="4"/>
  <c r="O658" i="4"/>
  <c r="R658" i="4"/>
  <c r="L658" i="4"/>
  <c r="O652" i="4"/>
  <c r="R652" i="4"/>
  <c r="L652" i="4"/>
  <c r="M680" i="4"/>
  <c r="S680" i="4"/>
  <c r="O632" i="4"/>
  <c r="L632" i="4"/>
  <c r="R632" i="4"/>
  <c r="M683" i="4"/>
  <c r="S683" i="4"/>
  <c r="S732" i="4"/>
  <c r="M732" i="4"/>
  <c r="S671" i="4"/>
  <c r="M671" i="4"/>
  <c r="S631" i="4"/>
  <c r="M631" i="4"/>
  <c r="R677" i="4"/>
  <c r="L677" i="4"/>
  <c r="O677" i="4"/>
  <c r="S689" i="4"/>
  <c r="M689" i="4"/>
  <c r="L635" i="4"/>
  <c r="O635" i="4"/>
  <c r="R635" i="4"/>
  <c r="S688" i="4"/>
  <c r="M688" i="4"/>
  <c r="S694" i="4"/>
  <c r="M694" i="4"/>
  <c r="M639" i="4"/>
  <c r="S639" i="4"/>
  <c r="L708" i="4"/>
  <c r="R708" i="4"/>
  <c r="O708" i="4"/>
  <c r="S620" i="4"/>
  <c r="M620" i="4"/>
  <c r="M638" i="4"/>
  <c r="S638" i="4"/>
  <c r="L695" i="4"/>
  <c r="O695" i="4"/>
  <c r="R695" i="4"/>
  <c r="M690" i="4"/>
  <c r="S690" i="4"/>
  <c r="S693" i="4"/>
  <c r="M693" i="4"/>
  <c r="S710" i="4"/>
  <c r="M710" i="4"/>
  <c r="R691" i="4"/>
  <c r="L691" i="4"/>
  <c r="O691" i="4"/>
  <c r="O704" i="4"/>
  <c r="R704" i="4"/>
  <c r="L704" i="4"/>
  <c r="M634" i="4"/>
  <c r="S634" i="4"/>
  <c r="S628" i="4"/>
  <c r="M628" i="4"/>
  <c r="O657" i="4"/>
  <c r="R657" i="4"/>
  <c r="L657" i="4"/>
  <c r="M706" i="4"/>
  <c r="S706" i="4"/>
  <c r="O645" i="4"/>
  <c r="R645" i="4"/>
  <c r="L645" i="4"/>
  <c r="S662" i="4"/>
  <c r="M662" i="4"/>
  <c r="M636" i="4"/>
  <c r="S636" i="4"/>
  <c r="M729" i="4"/>
  <c r="S729" i="4"/>
  <c r="R717" i="4"/>
  <c r="L717" i="4"/>
  <c r="O717" i="4"/>
  <c r="S727" i="4"/>
  <c r="M727" i="4"/>
  <c r="R684" i="4"/>
  <c r="L684" i="4"/>
  <c r="O684" i="4"/>
  <c r="S724" i="4"/>
  <c r="M724" i="4"/>
  <c r="R680" i="4"/>
  <c r="O680" i="4"/>
  <c r="L680" i="4"/>
  <c r="L683" i="4"/>
  <c r="R683" i="4"/>
  <c r="O683" i="4"/>
  <c r="I740" i="4"/>
  <c r="M619" i="4"/>
  <c r="S619" i="4"/>
  <c r="R674" i="4"/>
  <c r="O674" i="4"/>
  <c r="L674" i="4"/>
  <c r="O639" i="4"/>
  <c r="R639" i="4"/>
  <c r="L639" i="4"/>
  <c r="R638" i="4"/>
  <c r="L638" i="4"/>
  <c r="O638" i="4"/>
  <c r="R696" i="4"/>
  <c r="O696" i="4"/>
  <c r="L696" i="4"/>
  <c r="S705" i="4"/>
  <c r="M705" i="4"/>
  <c r="O723" i="4"/>
  <c r="R723" i="4"/>
  <c r="L723" i="4"/>
  <c r="R693" i="4"/>
  <c r="L693" i="4"/>
  <c r="O693" i="4"/>
  <c r="R710" i="4"/>
  <c r="L710" i="4"/>
  <c r="O710" i="4"/>
  <c r="M663" i="4"/>
  <c r="S663" i="4"/>
  <c r="O634" i="4"/>
  <c r="R634" i="4"/>
  <c r="L634" i="4"/>
  <c r="L699" i="4"/>
  <c r="R699" i="4"/>
  <c r="O699" i="4"/>
  <c r="M719" i="4"/>
  <c r="S719" i="4"/>
  <c r="M659" i="4"/>
  <c r="S659" i="4"/>
  <c r="R662" i="4"/>
  <c r="L662" i="4"/>
  <c r="O662" i="4"/>
  <c r="M715" i="4"/>
  <c r="S715" i="4"/>
  <c r="L729" i="4"/>
  <c r="R729" i="4"/>
  <c r="O729" i="4"/>
  <c r="O621" i="4"/>
  <c r="L621" i="4"/>
  <c r="R621" i="4"/>
  <c r="L676" i="4"/>
  <c r="R676" i="4"/>
  <c r="O676" i="4"/>
  <c r="O734" i="4"/>
  <c r="R734" i="4"/>
  <c r="L734" i="4"/>
  <c r="M658" i="4"/>
  <c r="S658" i="4"/>
  <c r="L661" i="4"/>
  <c r="O661" i="4"/>
  <c r="R661" i="4"/>
  <c r="O678" i="4"/>
  <c r="R678" i="4"/>
  <c r="L678" i="4"/>
  <c r="R716" i="4"/>
  <c r="L716" i="4"/>
  <c r="O716" i="4"/>
  <c r="O666" i="4"/>
  <c r="R666" i="4"/>
  <c r="L666" i="4"/>
  <c r="L732" i="4"/>
  <c r="R732" i="4"/>
  <c r="O732" i="4"/>
  <c r="O671" i="4"/>
  <c r="L671" i="4"/>
  <c r="R671" i="4"/>
  <c r="R656" i="4"/>
  <c r="L656" i="4"/>
  <c r="O656" i="4"/>
  <c r="O668" i="4"/>
  <c r="L668" i="4"/>
  <c r="R668" i="4"/>
  <c r="R667" i="4"/>
  <c r="O667" i="4"/>
  <c r="L667" i="4"/>
  <c r="M668" i="4"/>
  <c r="S668" i="4"/>
  <c r="M672" i="4"/>
  <c r="S672" i="4"/>
  <c r="O633" i="4"/>
  <c r="R633" i="4"/>
  <c r="L633" i="4"/>
  <c r="O682" i="4"/>
  <c r="L682" i="4"/>
  <c r="R682" i="4"/>
  <c r="S667" i="4"/>
  <c r="M667" i="4"/>
  <c r="R664" i="4"/>
  <c r="L664" i="4"/>
  <c r="O664" i="4"/>
  <c r="O705" i="4"/>
  <c r="R705" i="4"/>
  <c r="L705" i="4"/>
  <c r="R649" i="4"/>
  <c r="L649" i="4"/>
  <c r="O649" i="4"/>
  <c r="S637" i="4"/>
  <c r="M637" i="4"/>
  <c r="O719" i="4"/>
  <c r="R719" i="4"/>
  <c r="L719" i="4"/>
  <c r="S721" i="4"/>
  <c r="M721" i="4"/>
  <c r="O706" i="4"/>
  <c r="R706" i="4"/>
  <c r="L706" i="4"/>
  <c r="O709" i="4"/>
  <c r="R709" i="4"/>
  <c r="L709" i="4"/>
  <c r="R636" i="4"/>
  <c r="O636" i="4"/>
  <c r="L636" i="4"/>
  <c r="R715" i="4"/>
  <c r="L715" i="4"/>
  <c r="O715" i="4"/>
  <c r="L650" i="4"/>
  <c r="R650" i="4"/>
  <c r="O650" i="4"/>
  <c r="S621" i="4"/>
  <c r="M621" i="4"/>
  <c r="S676" i="4"/>
  <c r="M676" i="4"/>
  <c r="R648" i="4"/>
  <c r="O648" i="4"/>
  <c r="L648" i="4"/>
  <c r="R727" i="4"/>
  <c r="L727" i="4"/>
  <c r="O727" i="4"/>
  <c r="S673" i="4"/>
  <c r="M673" i="4"/>
  <c r="M661" i="4"/>
  <c r="S661" i="4"/>
  <c r="S678" i="4"/>
  <c r="M678" i="4"/>
  <c r="S623" i="4"/>
  <c r="M623" i="4"/>
  <c r="M716" i="4"/>
  <c r="S716" i="4"/>
  <c r="L669" i="4"/>
  <c r="O669" i="4"/>
  <c r="R669" i="4"/>
  <c r="U740" i="4"/>
  <c r="S656" i="4"/>
  <c r="M656" i="4"/>
  <c r="R687" i="4"/>
  <c r="L687" i="4"/>
  <c r="O687" i="4"/>
  <c r="S625" i="4"/>
  <c r="M625" i="4"/>
  <c r="S644" i="4"/>
  <c r="M644" i="4"/>
  <c r="L630" i="4"/>
  <c r="O630" i="4"/>
  <c r="R630" i="4"/>
  <c r="S687" i="4"/>
  <c r="M687" i="4"/>
  <c r="O697" i="4"/>
  <c r="L697" i="4"/>
  <c r="R697" i="4"/>
  <c r="M682" i="4"/>
  <c r="S682" i="4"/>
  <c r="M685" i="4"/>
  <c r="S685" i="4"/>
  <c r="R702" i="4"/>
  <c r="L702" i="4"/>
  <c r="O702" i="4"/>
  <c r="M626" i="4"/>
  <c r="S626" i="4"/>
  <c r="S723" i="4"/>
  <c r="M723" i="4"/>
  <c r="M651" i="4"/>
  <c r="S651" i="4"/>
  <c r="S711" i="4"/>
  <c r="M711" i="4"/>
  <c r="L663" i="4"/>
  <c r="R663" i="4"/>
  <c r="O663" i="4"/>
  <c r="M698" i="4"/>
  <c r="S698" i="4"/>
  <c r="L637" i="4"/>
  <c r="O637" i="4"/>
  <c r="R637" i="4"/>
  <c r="M654" i="4"/>
  <c r="S654" i="4"/>
  <c r="R659" i="4"/>
  <c r="O659" i="4"/>
  <c r="L659" i="4"/>
  <c r="M709" i="4"/>
  <c r="S709" i="4"/>
  <c r="L726" i="4"/>
  <c r="R726" i="4"/>
  <c r="O726" i="4"/>
  <c r="S703" i="4"/>
  <c r="M703" i="4"/>
  <c r="M660" i="4"/>
  <c r="S660" i="4"/>
  <c r="R673" i="4"/>
  <c r="L673" i="4"/>
  <c r="O673" i="4"/>
  <c r="M722" i="4"/>
  <c r="S722" i="4"/>
  <c r="L623" i="4"/>
  <c r="R623" i="4"/>
  <c r="O623" i="4"/>
  <c r="O681" i="4"/>
  <c r="R681" i="4"/>
  <c r="L681" i="4"/>
  <c r="M666" i="4"/>
  <c r="S666" i="4"/>
  <c r="M669" i="4"/>
  <c r="S669" i="4"/>
  <c r="L619" i="4"/>
  <c r="O619" i="4"/>
  <c r="R619" i="4"/>
  <c r="H740" i="4"/>
  <c r="S712" i="4"/>
  <c r="M712" i="4"/>
  <c r="R624" i="4"/>
  <c r="L624" i="4"/>
  <c r="O624" i="4"/>
  <c r="R689" i="4"/>
  <c r="L689" i="4"/>
  <c r="O689" i="4"/>
  <c r="O688" i="4"/>
  <c r="R688" i="4"/>
  <c r="L688" i="4"/>
  <c r="O644" i="4"/>
  <c r="R644" i="4"/>
  <c r="L644" i="4"/>
  <c r="O672" i="4"/>
  <c r="L672" i="4"/>
  <c r="R672" i="4"/>
  <c r="M675" i="4"/>
  <c r="S675" i="4"/>
  <c r="L685" i="4"/>
  <c r="R685" i="4"/>
  <c r="O685" i="4"/>
  <c r="L647" i="4"/>
  <c r="O647" i="4"/>
  <c r="R647" i="4"/>
  <c r="S664" i="4"/>
  <c r="M664" i="4"/>
  <c r="O629" i="4"/>
  <c r="R629" i="4"/>
  <c r="L629" i="4"/>
  <c r="R651" i="4"/>
  <c r="L651" i="4"/>
  <c r="O651" i="4"/>
  <c r="M649" i="4"/>
  <c r="S649" i="4"/>
  <c r="M701" i="4"/>
  <c r="S701" i="4"/>
  <c r="L654" i="4"/>
  <c r="R654" i="4"/>
  <c r="O654" i="4"/>
  <c r="S731" i="4"/>
  <c r="M731" i="4"/>
  <c r="L721" i="4"/>
  <c r="O721" i="4"/>
  <c r="R721" i="4"/>
  <c r="O692" i="4"/>
  <c r="L692" i="4"/>
  <c r="R692" i="4"/>
  <c r="O622" i="4"/>
  <c r="R622" i="4"/>
  <c r="L622" i="4"/>
  <c r="M726" i="4"/>
  <c r="S726" i="4"/>
  <c r="R665" i="4"/>
  <c r="L665" i="4"/>
  <c r="O665" i="4"/>
  <c r="M650" i="4"/>
  <c r="S650" i="4"/>
  <c r="S653" i="4"/>
  <c r="M653" i="4"/>
  <c r="R670" i="4"/>
  <c r="L670" i="4"/>
  <c r="O670" i="4"/>
  <c r="M648" i="4"/>
  <c r="S648" i="4"/>
  <c r="S627" i="4"/>
  <c r="M627" i="4"/>
  <c r="R722" i="4"/>
  <c r="O722" i="4"/>
  <c r="L722" i="4"/>
  <c r="M725" i="4"/>
  <c r="S725" i="4"/>
  <c r="R655" i="4"/>
  <c r="O655" i="4"/>
  <c r="L655" i="4"/>
  <c r="O730" i="4"/>
  <c r="R730" i="4"/>
  <c r="L730" i="4"/>
  <c r="S686" i="4"/>
  <c r="M686" i="4"/>
  <c r="R712" i="4"/>
  <c r="O712" i="4"/>
  <c r="L712" i="4"/>
  <c r="M624" i="4"/>
  <c r="S624" i="4"/>
  <c r="S635" i="4"/>
  <c r="M635" i="4"/>
  <c r="M633" i="4"/>
  <c r="S633" i="4"/>
  <c r="R625" i="4"/>
  <c r="O625" i="4"/>
  <c r="L625" i="4"/>
  <c r="S674" i="4"/>
  <c r="M674" i="4"/>
  <c r="S677" i="4"/>
  <c r="M677" i="4"/>
  <c r="S630" i="4"/>
  <c r="M630" i="4"/>
  <c r="L728" i="4"/>
  <c r="O728" i="4"/>
  <c r="R728" i="4"/>
  <c r="M640" i="4"/>
  <c r="S640" i="4"/>
  <c r="S697" i="4"/>
  <c r="M697" i="4"/>
  <c r="O736" i="4"/>
  <c r="R736" i="4"/>
  <c r="L736" i="4"/>
  <c r="M702" i="4"/>
  <c r="S702" i="4"/>
  <c r="S647" i="4"/>
  <c r="M647" i="4"/>
  <c r="S641" i="4"/>
  <c r="M641" i="4"/>
  <c r="O626" i="4"/>
  <c r="R626" i="4"/>
  <c r="L626" i="4"/>
  <c r="R646" i="4"/>
  <c r="L646" i="4"/>
  <c r="O646" i="4"/>
  <c r="L711" i="4"/>
  <c r="R711" i="4"/>
  <c r="O711" i="4"/>
  <c r="M720" i="4"/>
  <c r="S720" i="4"/>
  <c r="L698" i="4"/>
  <c r="O698" i="4"/>
  <c r="R698" i="4"/>
  <c r="O718" i="4"/>
  <c r="R718" i="4"/>
  <c r="L718" i="4"/>
  <c r="R731" i="4"/>
  <c r="L731" i="4"/>
  <c r="O731" i="4"/>
  <c r="S643" i="4"/>
  <c r="M643" i="4"/>
  <c r="S692" i="4"/>
  <c r="M692" i="4"/>
  <c r="L703" i="4"/>
  <c r="R703" i="4"/>
  <c r="O703" i="4"/>
  <c r="R653" i="4"/>
  <c r="L653" i="4"/>
  <c r="O653" i="4"/>
  <c r="S670" i="4"/>
  <c r="M670" i="4"/>
  <c r="O660" i="4"/>
  <c r="R660" i="4"/>
  <c r="L660" i="4"/>
  <c r="R627" i="4"/>
  <c r="L627" i="4"/>
  <c r="O627" i="4"/>
  <c r="R725" i="4"/>
  <c r="L725" i="4"/>
  <c r="O725" i="4"/>
  <c r="S681" i="4"/>
  <c r="M681" i="4"/>
  <c r="S733" i="4"/>
  <c r="M733" i="4"/>
  <c r="L631" i="4"/>
  <c r="O631" i="4"/>
  <c r="R631" i="4"/>
  <c r="R740" i="4" l="1"/>
  <c r="D764" i="4"/>
  <c r="U744" i="4"/>
  <c r="O740" i="4"/>
  <c r="L740" i="4"/>
  <c r="S740" i="4"/>
  <c r="M740" i="4"/>
  <c r="E746" i="4" l="1"/>
  <c r="E751" i="4"/>
  <c r="D751" i="4"/>
  <c r="G746" i="4"/>
  <c r="E756" i="4"/>
  <c r="D755" i="4"/>
  <c r="D745" i="4"/>
  <c r="D746" i="4"/>
  <c r="D756" i="4"/>
  <c r="E745" i="4"/>
  <c r="E750" i="4"/>
  <c r="D750" i="4"/>
  <c r="E755" i="4"/>
  <c r="G745" i="4"/>
  <c r="I746" i="4" l="1"/>
  <c r="L756" i="4" s="1"/>
  <c r="K756" i="4" s="1"/>
  <c r="N756" i="4" s="1"/>
  <c r="I756" i="4"/>
  <c r="N816" i="4" s="1"/>
  <c r="I751" i="4"/>
  <c r="D816" i="4" s="1"/>
  <c r="L751" i="4" l="1"/>
  <c r="K751" i="4" s="1"/>
  <c r="N751" i="4" s="1"/>
  <c r="F933" i="4"/>
  <c r="F921" i="4"/>
  <c r="F894" i="4"/>
  <c r="F863" i="4"/>
  <c r="F859" i="4"/>
  <c r="F909" i="4"/>
  <c r="F822" i="4"/>
  <c r="F869" i="4"/>
  <c r="F899" i="4"/>
  <c r="F861" i="4"/>
  <c r="F884" i="4"/>
  <c r="F825" i="4"/>
  <c r="F833" i="4"/>
  <c r="F935" i="4"/>
  <c r="F892" i="4"/>
  <c r="F876" i="4"/>
  <c r="F889" i="4"/>
  <c r="F908" i="4"/>
  <c r="F911" i="4"/>
  <c r="F819" i="4"/>
  <c r="F847" i="4"/>
  <c r="F821" i="4"/>
  <c r="F901" i="4"/>
  <c r="F841" i="4"/>
  <c r="F834" i="4"/>
  <c r="F883" i="4"/>
  <c r="F913" i="4"/>
  <c r="F829" i="4"/>
  <c r="F857" i="4"/>
  <c r="F880" i="4"/>
  <c r="F891" i="4"/>
  <c r="F907" i="4"/>
  <c r="F919" i="4"/>
  <c r="F929" i="4"/>
  <c r="F877" i="4"/>
  <c r="F903" i="4"/>
  <c r="F830" i="4"/>
  <c r="F831" i="4"/>
  <c r="F837" i="4"/>
  <c r="F893" i="4"/>
  <c r="F854" i="4"/>
  <c r="F848" i="4"/>
  <c r="F917" i="4"/>
  <c r="F881" i="4"/>
  <c r="F850" i="4"/>
  <c r="F912" i="4"/>
  <c r="F828" i="4"/>
  <c r="F904" i="4"/>
  <c r="F832" i="4"/>
  <c r="F895" i="4"/>
  <c r="F849" i="4"/>
  <c r="F932" i="4"/>
  <c r="F853" i="4"/>
  <c r="F885" i="4"/>
  <c r="F873" i="4"/>
  <c r="F842" i="4"/>
  <c r="F886" i="4"/>
  <c r="F882" i="4"/>
  <c r="F926" i="4"/>
  <c r="F871" i="4"/>
  <c r="F845" i="4"/>
  <c r="F860" i="4"/>
  <c r="F927" i="4"/>
  <c r="F867" i="4"/>
  <c r="F887" i="4"/>
  <c r="F862" i="4"/>
  <c r="F900" i="4"/>
  <c r="F872" i="4"/>
  <c r="F924" i="4"/>
  <c r="F896" i="4"/>
  <c r="F856" i="4"/>
  <c r="F846" i="4"/>
  <c r="F865" i="4"/>
  <c r="F905" i="4"/>
  <c r="F866" i="4"/>
  <c r="F826" i="4"/>
  <c r="F858" i="4"/>
  <c r="F888" i="4"/>
  <c r="F878" i="4"/>
  <c r="F820" i="4"/>
  <c r="F868" i="4"/>
  <c r="F835" i="4"/>
  <c r="F879" i="4"/>
  <c r="F864" i="4"/>
  <c r="F852" i="4"/>
  <c r="F851" i="4"/>
  <c r="F920" i="4"/>
  <c r="F930" i="4"/>
  <c r="F827" i="4"/>
  <c r="F934" i="4"/>
  <c r="F906" i="4"/>
  <c r="F844" i="4"/>
  <c r="F936" i="4"/>
  <c r="F839" i="4"/>
  <c r="F855" i="4"/>
  <c r="F922" i="4"/>
  <c r="F897" i="4"/>
  <c r="F902" i="4"/>
  <c r="F923" i="4"/>
  <c r="F874" i="4"/>
  <c r="F931" i="4"/>
  <c r="F836" i="4"/>
  <c r="F824" i="4"/>
  <c r="F910" i="4"/>
  <c r="F916" i="4"/>
  <c r="F843" i="4"/>
  <c r="F918" i="4"/>
  <c r="F890" i="4"/>
  <c r="F928" i="4"/>
  <c r="F915" i="4"/>
  <c r="F925" i="4"/>
  <c r="F823" i="4"/>
  <c r="F898" i="4"/>
  <c r="F914" i="4"/>
  <c r="F870" i="4"/>
  <c r="F838" i="4"/>
  <c r="F840" i="4"/>
  <c r="F875" i="4"/>
  <c r="K823" i="4" l="1"/>
  <c r="U823" i="4" s="1"/>
  <c r="H823" i="4"/>
  <c r="I823" i="4"/>
  <c r="H910" i="4"/>
  <c r="K910" i="4"/>
  <c r="U910" i="4" s="1"/>
  <c r="I910" i="4"/>
  <c r="H922" i="4"/>
  <c r="I922" i="4"/>
  <c r="K922" i="4"/>
  <c r="U922" i="4" s="1"/>
  <c r="I930" i="4"/>
  <c r="K930" i="4"/>
  <c r="U930" i="4" s="1"/>
  <c r="H930" i="4"/>
  <c r="I820" i="4"/>
  <c r="H820" i="4"/>
  <c r="K820" i="4"/>
  <c r="U820" i="4" s="1"/>
  <c r="I846" i="4"/>
  <c r="H846" i="4"/>
  <c r="K846" i="4"/>
  <c r="U846" i="4" s="1"/>
  <c r="K867" i="4"/>
  <c r="U867" i="4" s="1"/>
  <c r="H867" i="4"/>
  <c r="I867" i="4"/>
  <c r="H842" i="4"/>
  <c r="K842" i="4"/>
  <c r="U842" i="4" s="1"/>
  <c r="I842" i="4"/>
  <c r="I904" i="4"/>
  <c r="K904" i="4"/>
  <c r="U904" i="4" s="1"/>
  <c r="H904" i="4"/>
  <c r="K893" i="4"/>
  <c r="U893" i="4" s="1"/>
  <c r="H893" i="4"/>
  <c r="I893" i="4"/>
  <c r="H907" i="4"/>
  <c r="I907" i="4"/>
  <c r="K907" i="4"/>
  <c r="U907" i="4" s="1"/>
  <c r="I841" i="4"/>
  <c r="K841" i="4"/>
  <c r="U841" i="4" s="1"/>
  <c r="H841" i="4"/>
  <c r="I876" i="4"/>
  <c r="K876" i="4"/>
  <c r="U876" i="4" s="1"/>
  <c r="H876" i="4"/>
  <c r="I869" i="4"/>
  <c r="H869" i="4"/>
  <c r="K869" i="4"/>
  <c r="U869" i="4" s="1"/>
  <c r="I925" i="4"/>
  <c r="H925" i="4"/>
  <c r="K925" i="4"/>
  <c r="U925" i="4" s="1"/>
  <c r="I824" i="4"/>
  <c r="H824" i="4"/>
  <c r="K824" i="4"/>
  <c r="U824" i="4" s="1"/>
  <c r="K855" i="4"/>
  <c r="U855" i="4" s="1"/>
  <c r="H855" i="4"/>
  <c r="I855" i="4"/>
  <c r="K920" i="4"/>
  <c r="U920" i="4" s="1"/>
  <c r="H920" i="4"/>
  <c r="I920" i="4"/>
  <c r="K878" i="4"/>
  <c r="U878" i="4" s="1"/>
  <c r="I878" i="4"/>
  <c r="H878" i="4"/>
  <c r="K856" i="4"/>
  <c r="U856" i="4" s="1"/>
  <c r="I856" i="4"/>
  <c r="H856" i="4"/>
  <c r="H927" i="4"/>
  <c r="I927" i="4"/>
  <c r="K927" i="4"/>
  <c r="U927" i="4" s="1"/>
  <c r="I873" i="4"/>
  <c r="H873" i="4"/>
  <c r="K873" i="4"/>
  <c r="U873" i="4" s="1"/>
  <c r="K828" i="4"/>
  <c r="U828" i="4" s="1"/>
  <c r="I828" i="4"/>
  <c r="H828" i="4"/>
  <c r="I837" i="4"/>
  <c r="H837" i="4"/>
  <c r="K837" i="4"/>
  <c r="U837" i="4" s="1"/>
  <c r="H891" i="4"/>
  <c r="K891" i="4"/>
  <c r="U891" i="4" s="1"/>
  <c r="I891" i="4"/>
  <c r="I901" i="4"/>
  <c r="K901" i="4"/>
  <c r="U901" i="4" s="1"/>
  <c r="H901" i="4"/>
  <c r="H892" i="4"/>
  <c r="I892" i="4"/>
  <c r="K892" i="4"/>
  <c r="U892" i="4" s="1"/>
  <c r="H822" i="4"/>
  <c r="I822" i="4"/>
  <c r="K822" i="4"/>
  <c r="U822" i="4" s="1"/>
  <c r="H875" i="4"/>
  <c r="I875" i="4"/>
  <c r="K875" i="4"/>
  <c r="U875" i="4" s="1"/>
  <c r="K915" i="4"/>
  <c r="U915" i="4" s="1"/>
  <c r="H915" i="4"/>
  <c r="I915" i="4"/>
  <c r="H836" i="4"/>
  <c r="I836" i="4"/>
  <c r="K836" i="4"/>
  <c r="U836" i="4" s="1"/>
  <c r="H839" i="4"/>
  <c r="K839" i="4"/>
  <c r="U839" i="4" s="1"/>
  <c r="I839" i="4"/>
  <c r="K851" i="4"/>
  <c r="U851" i="4" s="1"/>
  <c r="I851" i="4"/>
  <c r="H851" i="4"/>
  <c r="I888" i="4"/>
  <c r="H888" i="4"/>
  <c r="K888" i="4"/>
  <c r="U888" i="4" s="1"/>
  <c r="H896" i="4"/>
  <c r="K896" i="4"/>
  <c r="U896" i="4" s="1"/>
  <c r="I896" i="4"/>
  <c r="I860" i="4"/>
  <c r="K860" i="4"/>
  <c r="U860" i="4" s="1"/>
  <c r="H860" i="4"/>
  <c r="K885" i="4"/>
  <c r="U885" i="4" s="1"/>
  <c r="H885" i="4"/>
  <c r="I885" i="4"/>
  <c r="H912" i="4"/>
  <c r="K912" i="4"/>
  <c r="U912" i="4" s="1"/>
  <c r="I912" i="4"/>
  <c r="H831" i="4"/>
  <c r="K831" i="4"/>
  <c r="U831" i="4" s="1"/>
  <c r="I831" i="4"/>
  <c r="H880" i="4"/>
  <c r="K880" i="4"/>
  <c r="U880" i="4" s="1"/>
  <c r="I880" i="4"/>
  <c r="H821" i="4"/>
  <c r="I821" i="4"/>
  <c r="K821" i="4"/>
  <c r="U821" i="4" s="1"/>
  <c r="I935" i="4"/>
  <c r="K935" i="4"/>
  <c r="U935" i="4" s="1"/>
  <c r="H935" i="4"/>
  <c r="K909" i="4"/>
  <c r="U909" i="4" s="1"/>
  <c r="I909" i="4"/>
  <c r="H909" i="4"/>
  <c r="I840" i="4"/>
  <c r="H840" i="4"/>
  <c r="K840" i="4"/>
  <c r="U840" i="4" s="1"/>
  <c r="H928" i="4"/>
  <c r="I928" i="4"/>
  <c r="K928" i="4"/>
  <c r="U928" i="4" s="1"/>
  <c r="I931" i="4"/>
  <c r="H931" i="4"/>
  <c r="K931" i="4"/>
  <c r="U931" i="4" s="1"/>
  <c r="K936" i="4"/>
  <c r="U936" i="4" s="1"/>
  <c r="H936" i="4"/>
  <c r="I936" i="4"/>
  <c r="H852" i="4"/>
  <c r="K852" i="4"/>
  <c r="U852" i="4" s="1"/>
  <c r="I852" i="4"/>
  <c r="I858" i="4"/>
  <c r="H858" i="4"/>
  <c r="K858" i="4"/>
  <c r="U858" i="4" s="1"/>
  <c r="I924" i="4"/>
  <c r="H924" i="4"/>
  <c r="K924" i="4"/>
  <c r="U924" i="4" s="1"/>
  <c r="I845" i="4"/>
  <c r="H845" i="4"/>
  <c r="K845" i="4"/>
  <c r="U845" i="4" s="1"/>
  <c r="I853" i="4"/>
  <c r="K853" i="4"/>
  <c r="U853" i="4" s="1"/>
  <c r="H853" i="4"/>
  <c r="K850" i="4"/>
  <c r="U850" i="4" s="1"/>
  <c r="I850" i="4"/>
  <c r="H850" i="4"/>
  <c r="K830" i="4"/>
  <c r="U830" i="4" s="1"/>
  <c r="I830" i="4"/>
  <c r="H830" i="4"/>
  <c r="I857" i="4"/>
  <c r="H857" i="4"/>
  <c r="K857" i="4"/>
  <c r="U857" i="4" s="1"/>
  <c r="H847" i="4"/>
  <c r="K847" i="4"/>
  <c r="U847" i="4" s="1"/>
  <c r="I847" i="4"/>
  <c r="K833" i="4"/>
  <c r="U833" i="4" s="1"/>
  <c r="H833" i="4"/>
  <c r="I833" i="4"/>
  <c r="H859" i="4"/>
  <c r="K859" i="4"/>
  <c r="U859" i="4" s="1"/>
  <c r="I859" i="4"/>
  <c r="I838" i="4"/>
  <c r="K838" i="4"/>
  <c r="U838" i="4" s="1"/>
  <c r="H838" i="4"/>
  <c r="I890" i="4"/>
  <c r="H890" i="4"/>
  <c r="K890" i="4"/>
  <c r="U890" i="4" s="1"/>
  <c r="H874" i="4"/>
  <c r="K874" i="4"/>
  <c r="U874" i="4" s="1"/>
  <c r="I874" i="4"/>
  <c r="H844" i="4"/>
  <c r="I844" i="4"/>
  <c r="K844" i="4"/>
  <c r="U844" i="4" s="1"/>
  <c r="K864" i="4"/>
  <c r="U864" i="4" s="1"/>
  <c r="I864" i="4"/>
  <c r="H864" i="4"/>
  <c r="H826" i="4"/>
  <c r="K826" i="4"/>
  <c r="U826" i="4" s="1"/>
  <c r="I826" i="4"/>
  <c r="K872" i="4"/>
  <c r="U872" i="4" s="1"/>
  <c r="H872" i="4"/>
  <c r="I872" i="4"/>
  <c r="I871" i="4"/>
  <c r="K871" i="4"/>
  <c r="U871" i="4" s="1"/>
  <c r="H871" i="4"/>
  <c r="K932" i="4"/>
  <c r="U932" i="4" s="1"/>
  <c r="H932" i="4"/>
  <c r="I932" i="4"/>
  <c r="K881" i="4"/>
  <c r="U881" i="4" s="1"/>
  <c r="I881" i="4"/>
  <c r="H881" i="4"/>
  <c r="H903" i="4"/>
  <c r="I903" i="4"/>
  <c r="K903" i="4"/>
  <c r="U903" i="4" s="1"/>
  <c r="H829" i="4"/>
  <c r="K829" i="4"/>
  <c r="U829" i="4" s="1"/>
  <c r="I829" i="4"/>
  <c r="H819" i="4"/>
  <c r="I819" i="4"/>
  <c r="K819" i="4"/>
  <c r="U819" i="4" s="1"/>
  <c r="F940" i="4"/>
  <c r="I825" i="4"/>
  <c r="H825" i="4"/>
  <c r="K825" i="4"/>
  <c r="U825" i="4" s="1"/>
  <c r="K863" i="4"/>
  <c r="U863" i="4" s="1"/>
  <c r="H863" i="4"/>
  <c r="I863" i="4"/>
  <c r="H870" i="4"/>
  <c r="I870" i="4"/>
  <c r="K870" i="4"/>
  <c r="U870" i="4" s="1"/>
  <c r="I918" i="4"/>
  <c r="H918" i="4"/>
  <c r="K918" i="4"/>
  <c r="U918" i="4" s="1"/>
  <c r="K923" i="4"/>
  <c r="U923" i="4" s="1"/>
  <c r="I923" i="4"/>
  <c r="H923" i="4"/>
  <c r="H906" i="4"/>
  <c r="I906" i="4"/>
  <c r="K906" i="4"/>
  <c r="U906" i="4" s="1"/>
  <c r="I879" i="4"/>
  <c r="K879" i="4"/>
  <c r="U879" i="4" s="1"/>
  <c r="H879" i="4"/>
  <c r="I866" i="4"/>
  <c r="H866" i="4"/>
  <c r="K866" i="4"/>
  <c r="U866" i="4" s="1"/>
  <c r="K900" i="4"/>
  <c r="U900" i="4" s="1"/>
  <c r="I900" i="4"/>
  <c r="H900" i="4"/>
  <c r="H926" i="4"/>
  <c r="I926" i="4"/>
  <c r="K926" i="4"/>
  <c r="U926" i="4" s="1"/>
  <c r="K849" i="4"/>
  <c r="U849" i="4" s="1"/>
  <c r="I849" i="4"/>
  <c r="H849" i="4"/>
  <c r="H917" i="4"/>
  <c r="K917" i="4"/>
  <c r="U917" i="4" s="1"/>
  <c r="I917" i="4"/>
  <c r="H877" i="4"/>
  <c r="K877" i="4"/>
  <c r="U877" i="4" s="1"/>
  <c r="I877" i="4"/>
  <c r="I913" i="4"/>
  <c r="K913" i="4"/>
  <c r="U913" i="4" s="1"/>
  <c r="H913" i="4"/>
  <c r="H911" i="4"/>
  <c r="I911" i="4"/>
  <c r="K911" i="4"/>
  <c r="U911" i="4" s="1"/>
  <c r="I884" i="4"/>
  <c r="H884" i="4"/>
  <c r="K884" i="4"/>
  <c r="U884" i="4" s="1"/>
  <c r="I894" i="4"/>
  <c r="H894" i="4"/>
  <c r="K894" i="4"/>
  <c r="U894" i="4" s="1"/>
  <c r="K914" i="4"/>
  <c r="U914" i="4" s="1"/>
  <c r="I914" i="4"/>
  <c r="H914" i="4"/>
  <c r="I843" i="4"/>
  <c r="K843" i="4"/>
  <c r="U843" i="4" s="1"/>
  <c r="H843" i="4"/>
  <c r="I902" i="4"/>
  <c r="K902" i="4"/>
  <c r="U902" i="4" s="1"/>
  <c r="H902" i="4"/>
  <c r="K934" i="4"/>
  <c r="U934" i="4" s="1"/>
  <c r="I934" i="4"/>
  <c r="H934" i="4"/>
  <c r="I835" i="4"/>
  <c r="K835" i="4"/>
  <c r="U835" i="4" s="1"/>
  <c r="H835" i="4"/>
  <c r="I905" i="4"/>
  <c r="K905" i="4"/>
  <c r="U905" i="4" s="1"/>
  <c r="H905" i="4"/>
  <c r="H862" i="4"/>
  <c r="K862" i="4"/>
  <c r="U862" i="4" s="1"/>
  <c r="I862" i="4"/>
  <c r="H882" i="4"/>
  <c r="I882" i="4"/>
  <c r="K882" i="4"/>
  <c r="U882" i="4" s="1"/>
  <c r="H895" i="4"/>
  <c r="K895" i="4"/>
  <c r="U895" i="4" s="1"/>
  <c r="I895" i="4"/>
  <c r="I848" i="4"/>
  <c r="H848" i="4"/>
  <c r="K848" i="4"/>
  <c r="U848" i="4" s="1"/>
  <c r="I929" i="4"/>
  <c r="H929" i="4"/>
  <c r="K929" i="4"/>
  <c r="U929" i="4" s="1"/>
  <c r="I883" i="4"/>
  <c r="H883" i="4"/>
  <c r="K883" i="4"/>
  <c r="U883" i="4" s="1"/>
  <c r="K908" i="4"/>
  <c r="U908" i="4" s="1"/>
  <c r="I908" i="4"/>
  <c r="H908" i="4"/>
  <c r="I861" i="4"/>
  <c r="K861" i="4"/>
  <c r="U861" i="4" s="1"/>
  <c r="H861" i="4"/>
  <c r="H921" i="4"/>
  <c r="K921" i="4"/>
  <c r="U921" i="4" s="1"/>
  <c r="I921" i="4"/>
  <c r="I898" i="4"/>
  <c r="K898" i="4"/>
  <c r="U898" i="4" s="1"/>
  <c r="H898" i="4"/>
  <c r="K916" i="4"/>
  <c r="U916" i="4" s="1"/>
  <c r="I916" i="4"/>
  <c r="H916" i="4"/>
  <c r="I897" i="4"/>
  <c r="K897" i="4"/>
  <c r="U897" i="4" s="1"/>
  <c r="H897" i="4"/>
  <c r="I827" i="4"/>
  <c r="H827" i="4"/>
  <c r="K827" i="4"/>
  <c r="U827" i="4" s="1"/>
  <c r="H868" i="4"/>
  <c r="K868" i="4"/>
  <c r="U868" i="4" s="1"/>
  <c r="I868" i="4"/>
  <c r="K865" i="4"/>
  <c r="U865" i="4" s="1"/>
  <c r="I865" i="4"/>
  <c r="H865" i="4"/>
  <c r="K887" i="4"/>
  <c r="U887" i="4" s="1"/>
  <c r="H887" i="4"/>
  <c r="I887" i="4"/>
  <c r="K886" i="4"/>
  <c r="U886" i="4" s="1"/>
  <c r="H886" i="4"/>
  <c r="I886" i="4"/>
  <c r="I832" i="4"/>
  <c r="H832" i="4"/>
  <c r="K832" i="4"/>
  <c r="U832" i="4" s="1"/>
  <c r="H854" i="4"/>
  <c r="I854" i="4"/>
  <c r="K854" i="4"/>
  <c r="U854" i="4" s="1"/>
  <c r="K919" i="4"/>
  <c r="U919" i="4" s="1"/>
  <c r="I919" i="4"/>
  <c r="H919" i="4"/>
  <c r="K834" i="4"/>
  <c r="U834" i="4" s="1"/>
  <c r="H834" i="4"/>
  <c r="I834" i="4"/>
  <c r="H889" i="4"/>
  <c r="K889" i="4"/>
  <c r="U889" i="4" s="1"/>
  <c r="I889" i="4"/>
  <c r="I899" i="4"/>
  <c r="K899" i="4"/>
  <c r="U899" i="4" s="1"/>
  <c r="H899" i="4"/>
  <c r="I933" i="4"/>
  <c r="K933" i="4"/>
  <c r="U933" i="4" s="1"/>
  <c r="H933" i="4"/>
  <c r="L865" i="4" l="1"/>
  <c r="O865" i="4"/>
  <c r="R865" i="4"/>
  <c r="R908" i="4"/>
  <c r="O908" i="4"/>
  <c r="L908" i="4"/>
  <c r="M929" i="4"/>
  <c r="S929" i="4"/>
  <c r="M882" i="4"/>
  <c r="S882" i="4"/>
  <c r="R835" i="4"/>
  <c r="L835" i="4"/>
  <c r="O835" i="4"/>
  <c r="M902" i="4"/>
  <c r="S902" i="4"/>
  <c r="O894" i="4"/>
  <c r="R894" i="4"/>
  <c r="L894" i="4"/>
  <c r="O913" i="4"/>
  <c r="L913" i="4"/>
  <c r="R913" i="4"/>
  <c r="R917" i="4"/>
  <c r="O917" i="4"/>
  <c r="L917" i="4"/>
  <c r="S900" i="4"/>
  <c r="M900" i="4"/>
  <c r="M918" i="4"/>
  <c r="S918" i="4"/>
  <c r="R825" i="4"/>
  <c r="L825" i="4"/>
  <c r="O825" i="4"/>
  <c r="O829" i="4"/>
  <c r="L829" i="4"/>
  <c r="R829" i="4"/>
  <c r="R932" i="4"/>
  <c r="L932" i="4"/>
  <c r="O932" i="4"/>
  <c r="M826" i="4"/>
  <c r="S826" i="4"/>
  <c r="R844" i="4"/>
  <c r="O844" i="4"/>
  <c r="L844" i="4"/>
  <c r="S847" i="4"/>
  <c r="M847" i="4"/>
  <c r="R845" i="4"/>
  <c r="O845" i="4"/>
  <c r="L845" i="4"/>
  <c r="M852" i="4"/>
  <c r="S852" i="4"/>
  <c r="M931" i="4"/>
  <c r="S931" i="4"/>
  <c r="M909" i="4"/>
  <c r="S909" i="4"/>
  <c r="M880" i="4"/>
  <c r="S880" i="4"/>
  <c r="R912" i="4"/>
  <c r="L912" i="4"/>
  <c r="O912" i="4"/>
  <c r="S839" i="4"/>
  <c r="M839" i="4"/>
  <c r="M892" i="4"/>
  <c r="S892" i="4"/>
  <c r="M873" i="4"/>
  <c r="S873" i="4"/>
  <c r="S878" i="4"/>
  <c r="M878" i="4"/>
  <c r="M869" i="4"/>
  <c r="S869" i="4"/>
  <c r="M907" i="4"/>
  <c r="S907" i="4"/>
  <c r="M842" i="4"/>
  <c r="S842" i="4"/>
  <c r="S846" i="4"/>
  <c r="M846" i="4"/>
  <c r="S922" i="4"/>
  <c r="M922" i="4"/>
  <c r="L919" i="4"/>
  <c r="R919" i="4"/>
  <c r="O919" i="4"/>
  <c r="M865" i="4"/>
  <c r="S865" i="4"/>
  <c r="L897" i="4"/>
  <c r="O897" i="4"/>
  <c r="R897" i="4"/>
  <c r="S898" i="4"/>
  <c r="M898" i="4"/>
  <c r="M908" i="4"/>
  <c r="S908" i="4"/>
  <c r="L882" i="4"/>
  <c r="R882" i="4"/>
  <c r="O882" i="4"/>
  <c r="R843" i="4"/>
  <c r="O843" i="4"/>
  <c r="L843" i="4"/>
  <c r="M894" i="4"/>
  <c r="S894" i="4"/>
  <c r="O849" i="4"/>
  <c r="R849" i="4"/>
  <c r="L849" i="4"/>
  <c r="S906" i="4"/>
  <c r="M906" i="4"/>
  <c r="M825" i="4"/>
  <c r="S825" i="4"/>
  <c r="M874" i="4"/>
  <c r="S874" i="4"/>
  <c r="M838" i="4"/>
  <c r="S838" i="4"/>
  <c r="L850" i="4"/>
  <c r="O850" i="4"/>
  <c r="R850" i="4"/>
  <c r="M845" i="4"/>
  <c r="S845" i="4"/>
  <c r="S885" i="4"/>
  <c r="M885" i="4"/>
  <c r="L896" i="4"/>
  <c r="R896" i="4"/>
  <c r="O896" i="4"/>
  <c r="L892" i="4"/>
  <c r="R892" i="4"/>
  <c r="O892" i="4"/>
  <c r="O837" i="4"/>
  <c r="L837" i="4"/>
  <c r="R837" i="4"/>
  <c r="R824" i="4"/>
  <c r="L824" i="4"/>
  <c r="O824" i="4"/>
  <c r="L876" i="4"/>
  <c r="O876" i="4"/>
  <c r="R876" i="4"/>
  <c r="R907" i="4"/>
  <c r="O907" i="4"/>
  <c r="L907" i="4"/>
  <c r="O922" i="4"/>
  <c r="R922" i="4"/>
  <c r="L922" i="4"/>
  <c r="S827" i="4"/>
  <c r="M827" i="4"/>
  <c r="M921" i="4"/>
  <c r="S921" i="4"/>
  <c r="R848" i="4"/>
  <c r="O848" i="4"/>
  <c r="L848" i="4"/>
  <c r="S862" i="4"/>
  <c r="M862" i="4"/>
  <c r="S835" i="4"/>
  <c r="M835" i="4"/>
  <c r="M913" i="4"/>
  <c r="S913" i="4"/>
  <c r="M849" i="4"/>
  <c r="S849" i="4"/>
  <c r="O906" i="4"/>
  <c r="R906" i="4"/>
  <c r="L906" i="4"/>
  <c r="S870" i="4"/>
  <c r="M870" i="4"/>
  <c r="M903" i="4"/>
  <c r="S903" i="4"/>
  <c r="L871" i="4"/>
  <c r="R871" i="4"/>
  <c r="O871" i="4"/>
  <c r="R826" i="4"/>
  <c r="L826" i="4"/>
  <c r="O826" i="4"/>
  <c r="M859" i="4"/>
  <c r="S859" i="4"/>
  <c r="O847" i="4"/>
  <c r="R847" i="4"/>
  <c r="L847" i="4"/>
  <c r="M850" i="4"/>
  <c r="S850" i="4"/>
  <c r="O852" i="4"/>
  <c r="L852" i="4"/>
  <c r="R852" i="4"/>
  <c r="M928" i="4"/>
  <c r="S928" i="4"/>
  <c r="R935" i="4"/>
  <c r="L935" i="4"/>
  <c r="O935" i="4"/>
  <c r="R880" i="4"/>
  <c r="O880" i="4"/>
  <c r="L880" i="4"/>
  <c r="L885" i="4"/>
  <c r="O885" i="4"/>
  <c r="R885" i="4"/>
  <c r="R839" i="4"/>
  <c r="O839" i="4"/>
  <c r="L839" i="4"/>
  <c r="M875" i="4"/>
  <c r="S875" i="4"/>
  <c r="R901" i="4"/>
  <c r="L901" i="4"/>
  <c r="O901" i="4"/>
  <c r="S837" i="4"/>
  <c r="M837" i="4"/>
  <c r="M927" i="4"/>
  <c r="S927" i="4"/>
  <c r="M920" i="4"/>
  <c r="S920" i="4"/>
  <c r="M824" i="4"/>
  <c r="S824" i="4"/>
  <c r="S893" i="4"/>
  <c r="M893" i="4"/>
  <c r="L842" i="4"/>
  <c r="O842" i="4"/>
  <c r="R842" i="4"/>
  <c r="O820" i="4"/>
  <c r="L820" i="4"/>
  <c r="R820" i="4"/>
  <c r="S910" i="4"/>
  <c r="M910" i="4"/>
  <c r="S899" i="4"/>
  <c r="M899" i="4"/>
  <c r="O886" i="4"/>
  <c r="L886" i="4"/>
  <c r="R886" i="4"/>
  <c r="M848" i="4"/>
  <c r="S848" i="4"/>
  <c r="O934" i="4"/>
  <c r="R934" i="4"/>
  <c r="L934" i="4"/>
  <c r="S843" i="4"/>
  <c r="M843" i="4"/>
  <c r="L884" i="4"/>
  <c r="O884" i="4"/>
  <c r="R884" i="4"/>
  <c r="M877" i="4"/>
  <c r="S877" i="4"/>
  <c r="R866" i="4"/>
  <c r="O866" i="4"/>
  <c r="L866" i="4"/>
  <c r="L923" i="4"/>
  <c r="O923" i="4"/>
  <c r="R923" i="4"/>
  <c r="O870" i="4"/>
  <c r="L870" i="4"/>
  <c r="R870" i="4"/>
  <c r="U940" i="4"/>
  <c r="R903" i="4"/>
  <c r="O903" i="4"/>
  <c r="L903" i="4"/>
  <c r="L864" i="4"/>
  <c r="O864" i="4"/>
  <c r="R864" i="4"/>
  <c r="R874" i="4"/>
  <c r="O874" i="4"/>
  <c r="L874" i="4"/>
  <c r="O924" i="4"/>
  <c r="L924" i="4"/>
  <c r="R924" i="4"/>
  <c r="S936" i="4"/>
  <c r="M936" i="4"/>
  <c r="O928" i="4"/>
  <c r="L928" i="4"/>
  <c r="R928" i="4"/>
  <c r="M831" i="4"/>
  <c r="S831" i="4"/>
  <c r="L888" i="4"/>
  <c r="O888" i="4"/>
  <c r="R888" i="4"/>
  <c r="R875" i="4"/>
  <c r="O875" i="4"/>
  <c r="L875" i="4"/>
  <c r="L828" i="4"/>
  <c r="R828" i="4"/>
  <c r="O828" i="4"/>
  <c r="O927" i="4"/>
  <c r="R927" i="4"/>
  <c r="L927" i="4"/>
  <c r="R920" i="4"/>
  <c r="L920" i="4"/>
  <c r="O920" i="4"/>
  <c r="S876" i="4"/>
  <c r="M876" i="4"/>
  <c r="L893" i="4"/>
  <c r="R893" i="4"/>
  <c r="O893" i="4"/>
  <c r="S867" i="4"/>
  <c r="M867" i="4"/>
  <c r="S820" i="4"/>
  <c r="M820" i="4"/>
  <c r="O832" i="4"/>
  <c r="R832" i="4"/>
  <c r="L832" i="4"/>
  <c r="M886" i="4"/>
  <c r="S886" i="4"/>
  <c r="S889" i="4"/>
  <c r="M889" i="4"/>
  <c r="M868" i="4"/>
  <c r="S868" i="4"/>
  <c r="R916" i="4"/>
  <c r="O916" i="4"/>
  <c r="L916" i="4"/>
  <c r="R921" i="4"/>
  <c r="L921" i="4"/>
  <c r="O921" i="4"/>
  <c r="O883" i="4"/>
  <c r="L883" i="4"/>
  <c r="R883" i="4"/>
  <c r="S895" i="4"/>
  <c r="M895" i="4"/>
  <c r="O862" i="4"/>
  <c r="L862" i="4"/>
  <c r="R862" i="4"/>
  <c r="M934" i="4"/>
  <c r="S934" i="4"/>
  <c r="R914" i="4"/>
  <c r="L914" i="4"/>
  <c r="O914" i="4"/>
  <c r="S884" i="4"/>
  <c r="M884" i="4"/>
  <c r="M866" i="4"/>
  <c r="S866" i="4"/>
  <c r="M923" i="4"/>
  <c r="S923" i="4"/>
  <c r="M863" i="4"/>
  <c r="S863" i="4"/>
  <c r="S819" i="4"/>
  <c r="M819" i="4"/>
  <c r="I940" i="4"/>
  <c r="O881" i="4"/>
  <c r="L881" i="4"/>
  <c r="R881" i="4"/>
  <c r="S871" i="4"/>
  <c r="M871" i="4"/>
  <c r="S864" i="4"/>
  <c r="M864" i="4"/>
  <c r="R859" i="4"/>
  <c r="L859" i="4"/>
  <c r="O859" i="4"/>
  <c r="R857" i="4"/>
  <c r="L857" i="4"/>
  <c r="O857" i="4"/>
  <c r="R853" i="4"/>
  <c r="L853" i="4"/>
  <c r="O853" i="4"/>
  <c r="S924" i="4"/>
  <c r="M924" i="4"/>
  <c r="L936" i="4"/>
  <c r="O936" i="4"/>
  <c r="R936" i="4"/>
  <c r="S935" i="4"/>
  <c r="M935" i="4"/>
  <c r="R860" i="4"/>
  <c r="L860" i="4"/>
  <c r="O860" i="4"/>
  <c r="M888" i="4"/>
  <c r="S888" i="4"/>
  <c r="S836" i="4"/>
  <c r="M836" i="4"/>
  <c r="S901" i="4"/>
  <c r="M901" i="4"/>
  <c r="M828" i="4"/>
  <c r="S828" i="4"/>
  <c r="L856" i="4"/>
  <c r="R856" i="4"/>
  <c r="O856" i="4"/>
  <c r="L925" i="4"/>
  <c r="O925" i="4"/>
  <c r="R925" i="4"/>
  <c r="L841" i="4"/>
  <c r="O841" i="4"/>
  <c r="R841" i="4"/>
  <c r="L867" i="4"/>
  <c r="R867" i="4"/>
  <c r="O867" i="4"/>
  <c r="L930" i="4"/>
  <c r="O930" i="4"/>
  <c r="R930" i="4"/>
  <c r="L910" i="4"/>
  <c r="R910" i="4"/>
  <c r="O910" i="4"/>
  <c r="L933" i="4"/>
  <c r="O933" i="4"/>
  <c r="R933" i="4"/>
  <c r="M854" i="4"/>
  <c r="S854" i="4"/>
  <c r="S887" i="4"/>
  <c r="M887" i="4"/>
  <c r="R868" i="4"/>
  <c r="L868" i="4"/>
  <c r="O868" i="4"/>
  <c r="S916" i="4"/>
  <c r="M916" i="4"/>
  <c r="L861" i="4"/>
  <c r="R861" i="4"/>
  <c r="O861" i="4"/>
  <c r="S883" i="4"/>
  <c r="M883" i="4"/>
  <c r="R905" i="4"/>
  <c r="O905" i="4"/>
  <c r="L905" i="4"/>
  <c r="S914" i="4"/>
  <c r="M914" i="4"/>
  <c r="R877" i="4"/>
  <c r="O877" i="4"/>
  <c r="L877" i="4"/>
  <c r="S926" i="4"/>
  <c r="M926" i="4"/>
  <c r="L879" i="4"/>
  <c r="O879" i="4"/>
  <c r="R879" i="4"/>
  <c r="O863" i="4"/>
  <c r="R863" i="4"/>
  <c r="L863" i="4"/>
  <c r="H940" i="4"/>
  <c r="O819" i="4"/>
  <c r="L819" i="4"/>
  <c r="R819" i="4"/>
  <c r="S881" i="4"/>
  <c r="M881" i="4"/>
  <c r="M872" i="4"/>
  <c r="S872" i="4"/>
  <c r="O890" i="4"/>
  <c r="R890" i="4"/>
  <c r="L890" i="4"/>
  <c r="M833" i="4"/>
  <c r="S833" i="4"/>
  <c r="S857" i="4"/>
  <c r="M857" i="4"/>
  <c r="O840" i="4"/>
  <c r="R840" i="4"/>
  <c r="L840" i="4"/>
  <c r="L831" i="4"/>
  <c r="O831" i="4"/>
  <c r="R831" i="4"/>
  <c r="R851" i="4"/>
  <c r="L851" i="4"/>
  <c r="O851" i="4"/>
  <c r="R836" i="4"/>
  <c r="O836" i="4"/>
  <c r="L836" i="4"/>
  <c r="S822" i="4"/>
  <c r="M822" i="4"/>
  <c r="M891" i="4"/>
  <c r="S891" i="4"/>
  <c r="M856" i="4"/>
  <c r="S856" i="4"/>
  <c r="M855" i="4"/>
  <c r="S855" i="4"/>
  <c r="S925" i="4"/>
  <c r="M925" i="4"/>
  <c r="L904" i="4"/>
  <c r="R904" i="4"/>
  <c r="O904" i="4"/>
  <c r="S823" i="4"/>
  <c r="M823" i="4"/>
  <c r="R899" i="4"/>
  <c r="L899" i="4"/>
  <c r="O899" i="4"/>
  <c r="M832" i="4"/>
  <c r="S832" i="4"/>
  <c r="S834" i="4"/>
  <c r="M834" i="4"/>
  <c r="O854" i="4"/>
  <c r="R854" i="4"/>
  <c r="L854" i="4"/>
  <c r="O887" i="4"/>
  <c r="L887" i="4"/>
  <c r="R887" i="4"/>
  <c r="O895" i="4"/>
  <c r="L895" i="4"/>
  <c r="R895" i="4"/>
  <c r="R902" i="4"/>
  <c r="O902" i="4"/>
  <c r="L902" i="4"/>
  <c r="S911" i="4"/>
  <c r="M911" i="4"/>
  <c r="S917" i="4"/>
  <c r="M917" i="4"/>
  <c r="O926" i="4"/>
  <c r="R926" i="4"/>
  <c r="L926" i="4"/>
  <c r="S829" i="4"/>
  <c r="M829" i="4"/>
  <c r="O872" i="4"/>
  <c r="R872" i="4"/>
  <c r="L872" i="4"/>
  <c r="M890" i="4"/>
  <c r="S890" i="4"/>
  <c r="L833" i="4"/>
  <c r="O833" i="4"/>
  <c r="R833" i="4"/>
  <c r="O830" i="4"/>
  <c r="L830" i="4"/>
  <c r="R830" i="4"/>
  <c r="S853" i="4"/>
  <c r="M853" i="4"/>
  <c r="L858" i="4"/>
  <c r="O858" i="4"/>
  <c r="R858" i="4"/>
  <c r="M840" i="4"/>
  <c r="S840" i="4"/>
  <c r="M821" i="4"/>
  <c r="S821" i="4"/>
  <c r="S912" i="4"/>
  <c r="M912" i="4"/>
  <c r="M860" i="4"/>
  <c r="S860" i="4"/>
  <c r="M851" i="4"/>
  <c r="S851" i="4"/>
  <c r="S915" i="4"/>
  <c r="M915" i="4"/>
  <c r="R822" i="4"/>
  <c r="O822" i="4"/>
  <c r="L822" i="4"/>
  <c r="L855" i="4"/>
  <c r="R855" i="4"/>
  <c r="O855" i="4"/>
  <c r="S841" i="4"/>
  <c r="M841" i="4"/>
  <c r="M930" i="4"/>
  <c r="S930" i="4"/>
  <c r="O823" i="4"/>
  <c r="R823" i="4"/>
  <c r="L823" i="4"/>
  <c r="S919" i="4"/>
  <c r="M919" i="4"/>
  <c r="M897" i="4"/>
  <c r="S897" i="4"/>
  <c r="O889" i="4"/>
  <c r="L889" i="4"/>
  <c r="R889" i="4"/>
  <c r="S933" i="4"/>
  <c r="M933" i="4"/>
  <c r="L834" i="4"/>
  <c r="R834" i="4"/>
  <c r="O834" i="4"/>
  <c r="O827" i="4"/>
  <c r="R827" i="4"/>
  <c r="L827" i="4"/>
  <c r="O898" i="4"/>
  <c r="R898" i="4"/>
  <c r="L898" i="4"/>
  <c r="S861" i="4"/>
  <c r="M861" i="4"/>
  <c r="R929" i="4"/>
  <c r="L929" i="4"/>
  <c r="O929" i="4"/>
  <c r="M905" i="4"/>
  <c r="S905" i="4"/>
  <c r="O911" i="4"/>
  <c r="L911" i="4"/>
  <c r="R911" i="4"/>
  <c r="R900" i="4"/>
  <c r="L900" i="4"/>
  <c r="O900" i="4"/>
  <c r="M879" i="4"/>
  <c r="S879" i="4"/>
  <c r="R918" i="4"/>
  <c r="O918" i="4"/>
  <c r="L918" i="4"/>
  <c r="M932" i="4"/>
  <c r="S932" i="4"/>
  <c r="S844" i="4"/>
  <c r="M844" i="4"/>
  <c r="O838" i="4"/>
  <c r="L838" i="4"/>
  <c r="R838" i="4"/>
  <c r="S830" i="4"/>
  <c r="M830" i="4"/>
  <c r="S858" i="4"/>
  <c r="M858" i="4"/>
  <c r="O931" i="4"/>
  <c r="L931" i="4"/>
  <c r="R931" i="4"/>
  <c r="L909" i="4"/>
  <c r="R909" i="4"/>
  <c r="O909" i="4"/>
  <c r="L821" i="4"/>
  <c r="R821" i="4"/>
  <c r="O821" i="4"/>
  <c r="M896" i="4"/>
  <c r="S896" i="4"/>
  <c r="L915" i="4"/>
  <c r="R915" i="4"/>
  <c r="O915" i="4"/>
  <c r="R891" i="4"/>
  <c r="O891" i="4"/>
  <c r="L891" i="4"/>
  <c r="O873" i="4"/>
  <c r="R873" i="4"/>
  <c r="L873" i="4"/>
  <c r="O878" i="4"/>
  <c r="R878" i="4"/>
  <c r="L878" i="4"/>
  <c r="L869" i="4"/>
  <c r="O869" i="4"/>
  <c r="R869" i="4"/>
  <c r="M904" i="4"/>
  <c r="S904" i="4"/>
  <c r="R846" i="4"/>
  <c r="O846" i="4"/>
  <c r="L846" i="4"/>
  <c r="R940" i="4" l="1"/>
  <c r="L940" i="4"/>
  <c r="O940" i="4"/>
  <c r="M940" i="4"/>
  <c r="S940" i="4"/>
  <c r="D964" i="4"/>
  <c r="U944" i="4"/>
  <c r="G946" i="4" l="1"/>
  <c r="E956" i="4"/>
  <c r="D951" i="4"/>
  <c r="E951" i="4"/>
  <c r="E946" i="4"/>
  <c r="E950" i="4"/>
  <c r="E945" i="4"/>
  <c r="D946" i="4"/>
  <c r="D956" i="4"/>
  <c r="D955" i="4"/>
  <c r="D945" i="4"/>
  <c r="D950" i="4"/>
  <c r="E955" i="4"/>
  <c r="G945" i="4"/>
  <c r="I946" i="4" l="1"/>
  <c r="L956" i="4" s="1"/>
  <c r="K956" i="4" s="1"/>
  <c r="N956" i="4" s="1"/>
  <c r="I951" i="4"/>
  <c r="D1016" i="4" s="1"/>
  <c r="I956" i="4"/>
  <c r="N1016" i="4" s="1"/>
  <c r="L951" i="4" l="1"/>
  <c r="K951" i="4" s="1"/>
  <c r="N951" i="4" s="1"/>
  <c r="F1115" i="4"/>
  <c r="F1084" i="4"/>
  <c r="F1052" i="4"/>
  <c r="F1058" i="4"/>
  <c r="F1136" i="4"/>
  <c r="F1090" i="4"/>
  <c r="F1022" i="4"/>
  <c r="F1119" i="4"/>
  <c r="F1060" i="4"/>
  <c r="F1054" i="4"/>
  <c r="F1096" i="4"/>
  <c r="F1067" i="4"/>
  <c r="F1117" i="4"/>
  <c r="F1127" i="4"/>
  <c r="F1032" i="4"/>
  <c r="F1100" i="4"/>
  <c r="F1130" i="4"/>
  <c r="F1048" i="4"/>
  <c r="F1077" i="4"/>
  <c r="F1110" i="4"/>
  <c r="F1023" i="4"/>
  <c r="F1113" i="4"/>
  <c r="F1108" i="4"/>
  <c r="F1040" i="4"/>
  <c r="F1072" i="4"/>
  <c r="F1118" i="4"/>
  <c r="F1071" i="4"/>
  <c r="F1053" i="4"/>
  <c r="F1109" i="4"/>
  <c r="F1036" i="4"/>
  <c r="F1034" i="4"/>
  <c r="F1027" i="4"/>
  <c r="F1068" i="4"/>
  <c r="F1126" i="4"/>
  <c r="F1101" i="4"/>
  <c r="F1105" i="4"/>
  <c r="F1085" i="4"/>
  <c r="F1041" i="4"/>
  <c r="F1020" i="4"/>
  <c r="F1125" i="4"/>
  <c r="F1097" i="4"/>
  <c r="F1076" i="4"/>
  <c r="F1055" i="4"/>
  <c r="F1078" i="4"/>
  <c r="F1062" i="4"/>
  <c r="F1122" i="4"/>
  <c r="F1021" i="4"/>
  <c r="F1128" i="4"/>
  <c r="F1094" i="4"/>
  <c r="F1024" i="4"/>
  <c r="F1129" i="4"/>
  <c r="F1089" i="4"/>
  <c r="F1046" i="4"/>
  <c r="F1079" i="4"/>
  <c r="F1095" i="4"/>
  <c r="F1088" i="4"/>
  <c r="F1063" i="4"/>
  <c r="F1116" i="4"/>
  <c r="F1042" i="4"/>
  <c r="F1082" i="4"/>
  <c r="F1070" i="4"/>
  <c r="F1045" i="4"/>
  <c r="F1035" i="4"/>
  <c r="F1120" i="4"/>
  <c r="F1080" i="4"/>
  <c r="F1031" i="4"/>
  <c r="F1121" i="4"/>
  <c r="F1098" i="4"/>
  <c r="F1064" i="4"/>
  <c r="F1106" i="4"/>
  <c r="F1099" i="4"/>
  <c r="F1133" i="4"/>
  <c r="F1124" i="4"/>
  <c r="F1134" i="4"/>
  <c r="F1026" i="4"/>
  <c r="F1057" i="4"/>
  <c r="F1028" i="4"/>
  <c r="F1131" i="4"/>
  <c r="F1029" i="4"/>
  <c r="F1092" i="4"/>
  <c r="F1087" i="4"/>
  <c r="F1044" i="4"/>
  <c r="F1056" i="4"/>
  <c r="F1104" i="4"/>
  <c r="F1066" i="4"/>
  <c r="F1039" i="4"/>
  <c r="F1132" i="4"/>
  <c r="F1081" i="4"/>
  <c r="F1049" i="4"/>
  <c r="F1037" i="4"/>
  <c r="F1086" i="4"/>
  <c r="F1107" i="4"/>
  <c r="F1114" i="4"/>
  <c r="F1112" i="4"/>
  <c r="F1050" i="4"/>
  <c r="F1019" i="4"/>
  <c r="F1061" i="4"/>
  <c r="F1051" i="4"/>
  <c r="F1038" i="4"/>
  <c r="F1093" i="4"/>
  <c r="F1091" i="4"/>
  <c r="F1111" i="4"/>
  <c r="F1047" i="4"/>
  <c r="F1033" i="4"/>
  <c r="F1123" i="4"/>
  <c r="F1102" i="4"/>
  <c r="F1065" i="4"/>
  <c r="F1043" i="4"/>
  <c r="F1103" i="4"/>
  <c r="F1075" i="4"/>
  <c r="F1030" i="4"/>
  <c r="F1135" i="4"/>
  <c r="F1059" i="4"/>
  <c r="F1083" i="4"/>
  <c r="F1069" i="4"/>
  <c r="F1073" i="4"/>
  <c r="F1074" i="4"/>
  <c r="F1025" i="4"/>
  <c r="H1135" i="4" l="1"/>
  <c r="I1135" i="4"/>
  <c r="K1135" i="4"/>
  <c r="U1135" i="4" s="1"/>
  <c r="I1033" i="4"/>
  <c r="H1033" i="4"/>
  <c r="K1033" i="4"/>
  <c r="U1033" i="4" s="1"/>
  <c r="K1019" i="4"/>
  <c r="U1019" i="4" s="1"/>
  <c r="F1140" i="4"/>
  <c r="H1019" i="4"/>
  <c r="I1019" i="4"/>
  <c r="K1081" i="4"/>
  <c r="U1081" i="4" s="1"/>
  <c r="H1081" i="4"/>
  <c r="I1081" i="4"/>
  <c r="H1092" i="4"/>
  <c r="I1092" i="4"/>
  <c r="K1092" i="4"/>
  <c r="U1092" i="4" s="1"/>
  <c r="K1133" i="4"/>
  <c r="U1133" i="4" s="1"/>
  <c r="I1133" i="4"/>
  <c r="H1133" i="4"/>
  <c r="H1120" i="4"/>
  <c r="K1120" i="4"/>
  <c r="U1120" i="4" s="1"/>
  <c r="I1120" i="4"/>
  <c r="I1088" i="4"/>
  <c r="H1088" i="4"/>
  <c r="K1088" i="4"/>
  <c r="U1088" i="4" s="1"/>
  <c r="H1128" i="4"/>
  <c r="K1128" i="4"/>
  <c r="U1128" i="4" s="1"/>
  <c r="I1128" i="4"/>
  <c r="I1125" i="4"/>
  <c r="K1125" i="4"/>
  <c r="U1125" i="4" s="1"/>
  <c r="H1125" i="4"/>
  <c r="K1027" i="4"/>
  <c r="U1027" i="4" s="1"/>
  <c r="I1027" i="4"/>
  <c r="H1027" i="4"/>
  <c r="H1040" i="4"/>
  <c r="I1040" i="4"/>
  <c r="K1040" i="4"/>
  <c r="U1040" i="4" s="1"/>
  <c r="K1100" i="4"/>
  <c r="U1100" i="4" s="1"/>
  <c r="I1100" i="4"/>
  <c r="H1100" i="4"/>
  <c r="H1119" i="4"/>
  <c r="K1119" i="4"/>
  <c r="U1119" i="4" s="1"/>
  <c r="I1119" i="4"/>
  <c r="K1030" i="4"/>
  <c r="U1030" i="4" s="1"/>
  <c r="I1030" i="4"/>
  <c r="H1030" i="4"/>
  <c r="K1047" i="4"/>
  <c r="U1047" i="4" s="1"/>
  <c r="I1047" i="4"/>
  <c r="H1047" i="4"/>
  <c r="I1050" i="4"/>
  <c r="H1050" i="4"/>
  <c r="K1050" i="4"/>
  <c r="U1050" i="4" s="1"/>
  <c r="K1132" i="4"/>
  <c r="U1132" i="4" s="1"/>
  <c r="I1132" i="4"/>
  <c r="H1132" i="4"/>
  <c r="I1029" i="4"/>
  <c r="K1029" i="4"/>
  <c r="U1029" i="4" s="1"/>
  <c r="H1029" i="4"/>
  <c r="H1099" i="4"/>
  <c r="I1099" i="4"/>
  <c r="K1099" i="4"/>
  <c r="U1099" i="4" s="1"/>
  <c r="K1035" i="4"/>
  <c r="U1035" i="4" s="1"/>
  <c r="H1035" i="4"/>
  <c r="I1035" i="4"/>
  <c r="H1095" i="4"/>
  <c r="K1095" i="4"/>
  <c r="U1095" i="4" s="1"/>
  <c r="I1095" i="4"/>
  <c r="H1021" i="4"/>
  <c r="K1021" i="4"/>
  <c r="U1021" i="4" s="1"/>
  <c r="I1021" i="4"/>
  <c r="K1020" i="4"/>
  <c r="U1020" i="4" s="1"/>
  <c r="I1020" i="4"/>
  <c r="H1020" i="4"/>
  <c r="H1034" i="4"/>
  <c r="I1034" i="4"/>
  <c r="K1034" i="4"/>
  <c r="U1034" i="4" s="1"/>
  <c r="K1108" i="4"/>
  <c r="U1108" i="4" s="1"/>
  <c r="I1108" i="4"/>
  <c r="H1108" i="4"/>
  <c r="I1032" i="4"/>
  <c r="K1032" i="4"/>
  <c r="U1032" i="4" s="1"/>
  <c r="H1032" i="4"/>
  <c r="K1022" i="4"/>
  <c r="U1022" i="4" s="1"/>
  <c r="I1022" i="4"/>
  <c r="H1022" i="4"/>
  <c r="H1025" i="4"/>
  <c r="I1025" i="4"/>
  <c r="K1025" i="4"/>
  <c r="U1025" i="4" s="1"/>
  <c r="I1075" i="4"/>
  <c r="H1075" i="4"/>
  <c r="K1075" i="4"/>
  <c r="U1075" i="4" s="1"/>
  <c r="K1111" i="4"/>
  <c r="U1111" i="4" s="1"/>
  <c r="H1111" i="4"/>
  <c r="I1111" i="4"/>
  <c r="K1112" i="4"/>
  <c r="U1112" i="4" s="1"/>
  <c r="H1112" i="4"/>
  <c r="I1112" i="4"/>
  <c r="H1039" i="4"/>
  <c r="I1039" i="4"/>
  <c r="K1039" i="4"/>
  <c r="U1039" i="4" s="1"/>
  <c r="I1131" i="4"/>
  <c r="K1131" i="4"/>
  <c r="U1131" i="4" s="1"/>
  <c r="H1131" i="4"/>
  <c r="K1106" i="4"/>
  <c r="U1106" i="4" s="1"/>
  <c r="H1106" i="4"/>
  <c r="I1106" i="4"/>
  <c r="K1045" i="4"/>
  <c r="U1045" i="4" s="1"/>
  <c r="H1045" i="4"/>
  <c r="I1045" i="4"/>
  <c r="H1079" i="4"/>
  <c r="K1079" i="4"/>
  <c r="U1079" i="4" s="1"/>
  <c r="I1079" i="4"/>
  <c r="I1122" i="4"/>
  <c r="K1122" i="4"/>
  <c r="U1122" i="4" s="1"/>
  <c r="H1122" i="4"/>
  <c r="I1041" i="4"/>
  <c r="K1041" i="4"/>
  <c r="U1041" i="4" s="1"/>
  <c r="H1041" i="4"/>
  <c r="I1036" i="4"/>
  <c r="H1036" i="4"/>
  <c r="K1036" i="4"/>
  <c r="U1036" i="4" s="1"/>
  <c r="H1113" i="4"/>
  <c r="I1113" i="4"/>
  <c r="K1113" i="4"/>
  <c r="U1113" i="4" s="1"/>
  <c r="K1127" i="4"/>
  <c r="U1127" i="4" s="1"/>
  <c r="I1127" i="4"/>
  <c r="H1127" i="4"/>
  <c r="K1090" i="4"/>
  <c r="U1090" i="4" s="1"/>
  <c r="H1090" i="4"/>
  <c r="I1090" i="4"/>
  <c r="I1074" i="4"/>
  <c r="K1074" i="4"/>
  <c r="U1074" i="4" s="1"/>
  <c r="H1074" i="4"/>
  <c r="H1103" i="4"/>
  <c r="I1103" i="4"/>
  <c r="K1103" i="4"/>
  <c r="U1103" i="4" s="1"/>
  <c r="H1091" i="4"/>
  <c r="I1091" i="4"/>
  <c r="K1091" i="4"/>
  <c r="U1091" i="4" s="1"/>
  <c r="H1114" i="4"/>
  <c r="I1114" i="4"/>
  <c r="K1114" i="4"/>
  <c r="U1114" i="4" s="1"/>
  <c r="K1066" i="4"/>
  <c r="U1066" i="4" s="1"/>
  <c r="I1066" i="4"/>
  <c r="H1066" i="4"/>
  <c r="K1028" i="4"/>
  <c r="U1028" i="4" s="1"/>
  <c r="I1028" i="4"/>
  <c r="H1028" i="4"/>
  <c r="H1064" i="4"/>
  <c r="I1064" i="4"/>
  <c r="K1064" i="4"/>
  <c r="U1064" i="4" s="1"/>
  <c r="I1070" i="4"/>
  <c r="H1070" i="4"/>
  <c r="K1070" i="4"/>
  <c r="U1070" i="4" s="1"/>
  <c r="I1046" i="4"/>
  <c r="K1046" i="4"/>
  <c r="U1046" i="4" s="1"/>
  <c r="H1046" i="4"/>
  <c r="I1062" i="4"/>
  <c r="H1062" i="4"/>
  <c r="K1062" i="4"/>
  <c r="U1062" i="4" s="1"/>
  <c r="I1085" i="4"/>
  <c r="K1085" i="4"/>
  <c r="U1085" i="4" s="1"/>
  <c r="H1085" i="4"/>
  <c r="K1109" i="4"/>
  <c r="U1109" i="4" s="1"/>
  <c r="I1109" i="4"/>
  <c r="H1109" i="4"/>
  <c r="H1023" i="4"/>
  <c r="I1023" i="4"/>
  <c r="K1023" i="4"/>
  <c r="U1023" i="4" s="1"/>
  <c r="K1117" i="4"/>
  <c r="U1117" i="4" s="1"/>
  <c r="H1117" i="4"/>
  <c r="I1117" i="4"/>
  <c r="H1136" i="4"/>
  <c r="K1136" i="4"/>
  <c r="U1136" i="4" s="1"/>
  <c r="I1136" i="4"/>
  <c r="I1073" i="4"/>
  <c r="K1073" i="4"/>
  <c r="U1073" i="4" s="1"/>
  <c r="H1073" i="4"/>
  <c r="H1043" i="4"/>
  <c r="K1043" i="4"/>
  <c r="U1043" i="4" s="1"/>
  <c r="I1043" i="4"/>
  <c r="K1093" i="4"/>
  <c r="U1093" i="4" s="1"/>
  <c r="I1093" i="4"/>
  <c r="H1093" i="4"/>
  <c r="K1107" i="4"/>
  <c r="U1107" i="4" s="1"/>
  <c r="H1107" i="4"/>
  <c r="I1107" i="4"/>
  <c r="H1104" i="4"/>
  <c r="I1104" i="4"/>
  <c r="K1104" i="4"/>
  <c r="U1104" i="4" s="1"/>
  <c r="I1057" i="4"/>
  <c r="H1057" i="4"/>
  <c r="K1057" i="4"/>
  <c r="U1057" i="4" s="1"/>
  <c r="K1098" i="4"/>
  <c r="U1098" i="4" s="1"/>
  <c r="H1098" i="4"/>
  <c r="I1098" i="4"/>
  <c r="H1082" i="4"/>
  <c r="I1082" i="4"/>
  <c r="K1082" i="4"/>
  <c r="U1082" i="4" s="1"/>
  <c r="I1089" i="4"/>
  <c r="H1089" i="4"/>
  <c r="K1089" i="4"/>
  <c r="U1089" i="4" s="1"/>
  <c r="H1078" i="4"/>
  <c r="K1078" i="4"/>
  <c r="U1078" i="4" s="1"/>
  <c r="I1078" i="4"/>
  <c r="H1105" i="4"/>
  <c r="I1105" i="4"/>
  <c r="K1105" i="4"/>
  <c r="U1105" i="4" s="1"/>
  <c r="K1053" i="4"/>
  <c r="U1053" i="4" s="1"/>
  <c r="I1053" i="4"/>
  <c r="H1053" i="4"/>
  <c r="I1110" i="4"/>
  <c r="K1110" i="4"/>
  <c r="U1110" i="4" s="1"/>
  <c r="H1110" i="4"/>
  <c r="I1067" i="4"/>
  <c r="H1067" i="4"/>
  <c r="K1067" i="4"/>
  <c r="U1067" i="4" s="1"/>
  <c r="K1058" i="4"/>
  <c r="U1058" i="4" s="1"/>
  <c r="I1058" i="4"/>
  <c r="H1058" i="4"/>
  <c r="I1069" i="4"/>
  <c r="K1069" i="4"/>
  <c r="U1069" i="4" s="1"/>
  <c r="H1069" i="4"/>
  <c r="K1065" i="4"/>
  <c r="U1065" i="4" s="1"/>
  <c r="I1065" i="4"/>
  <c r="H1065" i="4"/>
  <c r="K1038" i="4"/>
  <c r="U1038" i="4" s="1"/>
  <c r="H1038" i="4"/>
  <c r="I1038" i="4"/>
  <c r="I1086" i="4"/>
  <c r="K1086" i="4"/>
  <c r="U1086" i="4" s="1"/>
  <c r="H1086" i="4"/>
  <c r="K1056" i="4"/>
  <c r="U1056" i="4" s="1"/>
  <c r="I1056" i="4"/>
  <c r="H1056" i="4"/>
  <c r="K1026" i="4"/>
  <c r="U1026" i="4" s="1"/>
  <c r="H1026" i="4"/>
  <c r="I1026" i="4"/>
  <c r="K1121" i="4"/>
  <c r="U1121" i="4" s="1"/>
  <c r="H1121" i="4"/>
  <c r="I1121" i="4"/>
  <c r="I1042" i="4"/>
  <c r="H1042" i="4"/>
  <c r="K1042" i="4"/>
  <c r="U1042" i="4" s="1"/>
  <c r="K1129" i="4"/>
  <c r="U1129" i="4" s="1"/>
  <c r="I1129" i="4"/>
  <c r="H1129" i="4"/>
  <c r="I1055" i="4"/>
  <c r="K1055" i="4"/>
  <c r="U1055" i="4" s="1"/>
  <c r="H1055" i="4"/>
  <c r="I1101" i="4"/>
  <c r="K1101" i="4"/>
  <c r="U1101" i="4" s="1"/>
  <c r="H1101" i="4"/>
  <c r="I1071" i="4"/>
  <c r="H1071" i="4"/>
  <c r="K1071" i="4"/>
  <c r="U1071" i="4" s="1"/>
  <c r="I1077" i="4"/>
  <c r="H1077" i="4"/>
  <c r="K1077" i="4"/>
  <c r="U1077" i="4" s="1"/>
  <c r="I1096" i="4"/>
  <c r="K1096" i="4"/>
  <c r="U1096" i="4" s="1"/>
  <c r="H1096" i="4"/>
  <c r="K1052" i="4"/>
  <c r="U1052" i="4" s="1"/>
  <c r="I1052" i="4"/>
  <c r="H1052" i="4"/>
  <c r="K1083" i="4"/>
  <c r="U1083" i="4" s="1"/>
  <c r="I1083" i="4"/>
  <c r="H1083" i="4"/>
  <c r="K1102" i="4"/>
  <c r="U1102" i="4" s="1"/>
  <c r="H1102" i="4"/>
  <c r="I1102" i="4"/>
  <c r="H1051" i="4"/>
  <c r="I1051" i="4"/>
  <c r="K1051" i="4"/>
  <c r="U1051" i="4" s="1"/>
  <c r="I1037" i="4"/>
  <c r="H1037" i="4"/>
  <c r="K1037" i="4"/>
  <c r="U1037" i="4" s="1"/>
  <c r="H1044" i="4"/>
  <c r="I1044" i="4"/>
  <c r="K1044" i="4"/>
  <c r="U1044" i="4" s="1"/>
  <c r="H1134" i="4"/>
  <c r="K1134" i="4"/>
  <c r="U1134" i="4" s="1"/>
  <c r="I1134" i="4"/>
  <c r="K1031" i="4"/>
  <c r="U1031" i="4" s="1"/>
  <c r="I1031" i="4"/>
  <c r="H1031" i="4"/>
  <c r="K1116" i="4"/>
  <c r="U1116" i="4" s="1"/>
  <c r="I1116" i="4"/>
  <c r="H1116" i="4"/>
  <c r="I1024" i="4"/>
  <c r="K1024" i="4"/>
  <c r="U1024" i="4" s="1"/>
  <c r="H1024" i="4"/>
  <c r="H1076" i="4"/>
  <c r="K1076" i="4"/>
  <c r="U1076" i="4" s="1"/>
  <c r="I1076" i="4"/>
  <c r="I1126" i="4"/>
  <c r="H1126" i="4"/>
  <c r="K1126" i="4"/>
  <c r="U1126" i="4" s="1"/>
  <c r="I1118" i="4"/>
  <c r="H1118" i="4"/>
  <c r="K1118" i="4"/>
  <c r="U1118" i="4" s="1"/>
  <c r="I1048" i="4"/>
  <c r="H1048" i="4"/>
  <c r="K1048" i="4"/>
  <c r="U1048" i="4" s="1"/>
  <c r="I1054" i="4"/>
  <c r="K1054" i="4"/>
  <c r="U1054" i="4" s="1"/>
  <c r="H1054" i="4"/>
  <c r="I1084" i="4"/>
  <c r="K1084" i="4"/>
  <c r="U1084" i="4" s="1"/>
  <c r="H1084" i="4"/>
  <c r="K1059" i="4"/>
  <c r="U1059" i="4" s="1"/>
  <c r="I1059" i="4"/>
  <c r="H1059" i="4"/>
  <c r="K1123" i="4"/>
  <c r="U1123" i="4" s="1"/>
  <c r="I1123" i="4"/>
  <c r="H1123" i="4"/>
  <c r="K1061" i="4"/>
  <c r="U1061" i="4" s="1"/>
  <c r="H1061" i="4"/>
  <c r="I1061" i="4"/>
  <c r="K1049" i="4"/>
  <c r="U1049" i="4" s="1"/>
  <c r="I1049" i="4"/>
  <c r="H1049" i="4"/>
  <c r="H1087" i="4"/>
  <c r="I1087" i="4"/>
  <c r="K1087" i="4"/>
  <c r="U1087" i="4" s="1"/>
  <c r="I1124" i="4"/>
  <c r="H1124" i="4"/>
  <c r="K1124" i="4"/>
  <c r="U1124" i="4" s="1"/>
  <c r="H1080" i="4"/>
  <c r="I1080" i="4"/>
  <c r="K1080" i="4"/>
  <c r="U1080" i="4" s="1"/>
  <c r="I1063" i="4"/>
  <c r="H1063" i="4"/>
  <c r="K1063" i="4"/>
  <c r="U1063" i="4" s="1"/>
  <c r="I1094" i="4"/>
  <c r="H1094" i="4"/>
  <c r="K1094" i="4"/>
  <c r="U1094" i="4" s="1"/>
  <c r="I1097" i="4"/>
  <c r="H1097" i="4"/>
  <c r="K1097" i="4"/>
  <c r="U1097" i="4" s="1"/>
  <c r="K1068" i="4"/>
  <c r="U1068" i="4" s="1"/>
  <c r="H1068" i="4"/>
  <c r="I1068" i="4"/>
  <c r="H1072" i="4"/>
  <c r="I1072" i="4"/>
  <c r="K1072" i="4"/>
  <c r="U1072" i="4" s="1"/>
  <c r="K1130" i="4"/>
  <c r="U1130" i="4" s="1"/>
  <c r="I1130" i="4"/>
  <c r="H1130" i="4"/>
  <c r="H1060" i="4"/>
  <c r="K1060" i="4"/>
  <c r="U1060" i="4" s="1"/>
  <c r="I1060" i="4"/>
  <c r="H1115" i="4"/>
  <c r="K1115" i="4"/>
  <c r="U1115" i="4" s="1"/>
  <c r="I1115" i="4"/>
  <c r="S1094" i="4" l="1"/>
  <c r="M1094" i="4"/>
  <c r="M1061" i="4"/>
  <c r="S1061" i="4"/>
  <c r="M1126" i="4"/>
  <c r="S1126" i="4"/>
  <c r="S1116" i="4"/>
  <c r="M1116" i="4"/>
  <c r="O1051" i="4"/>
  <c r="L1051" i="4"/>
  <c r="R1051" i="4"/>
  <c r="S1052" i="4"/>
  <c r="M1052" i="4"/>
  <c r="M1055" i="4"/>
  <c r="S1055" i="4"/>
  <c r="R1121" i="4"/>
  <c r="O1121" i="4"/>
  <c r="L1121" i="4"/>
  <c r="L1086" i="4"/>
  <c r="R1086" i="4"/>
  <c r="O1086" i="4"/>
  <c r="L1067" i="4"/>
  <c r="R1067" i="4"/>
  <c r="O1067" i="4"/>
  <c r="S1089" i="4"/>
  <c r="M1089" i="4"/>
  <c r="O1057" i="4"/>
  <c r="R1057" i="4"/>
  <c r="L1057" i="4"/>
  <c r="R1093" i="4"/>
  <c r="O1093" i="4"/>
  <c r="L1093" i="4"/>
  <c r="M1073" i="4"/>
  <c r="S1073" i="4"/>
  <c r="M1023" i="4"/>
  <c r="S1023" i="4"/>
  <c r="S1070" i="4"/>
  <c r="M1070" i="4"/>
  <c r="S1066" i="4"/>
  <c r="M1066" i="4"/>
  <c r="O1036" i="4"/>
  <c r="L1036" i="4"/>
  <c r="R1036" i="4"/>
  <c r="S1079" i="4"/>
  <c r="M1079" i="4"/>
  <c r="O1112" i="4"/>
  <c r="R1112" i="4"/>
  <c r="L1112" i="4"/>
  <c r="S1032" i="4"/>
  <c r="M1032" i="4"/>
  <c r="S1020" i="4"/>
  <c r="M1020" i="4"/>
  <c r="M1035" i="4"/>
  <c r="S1035" i="4"/>
  <c r="S1029" i="4"/>
  <c r="M1029" i="4"/>
  <c r="M1047" i="4"/>
  <c r="S1047" i="4"/>
  <c r="L1100" i="4"/>
  <c r="R1100" i="4"/>
  <c r="O1100" i="4"/>
  <c r="L1088" i="4"/>
  <c r="O1088" i="4"/>
  <c r="R1088" i="4"/>
  <c r="L1060" i="4"/>
  <c r="O1060" i="4"/>
  <c r="R1060" i="4"/>
  <c r="M1124" i="4"/>
  <c r="S1124" i="4"/>
  <c r="O1061" i="4"/>
  <c r="L1061" i="4"/>
  <c r="R1061" i="4"/>
  <c r="O1048" i="4"/>
  <c r="R1048" i="4"/>
  <c r="L1048" i="4"/>
  <c r="S1076" i="4"/>
  <c r="M1076" i="4"/>
  <c r="S1044" i="4"/>
  <c r="M1044" i="4"/>
  <c r="M1102" i="4"/>
  <c r="S1102" i="4"/>
  <c r="O1071" i="4"/>
  <c r="R1071" i="4"/>
  <c r="L1071" i="4"/>
  <c r="R1129" i="4"/>
  <c r="O1129" i="4"/>
  <c r="L1129" i="4"/>
  <c r="O1069" i="4"/>
  <c r="R1069" i="4"/>
  <c r="L1069" i="4"/>
  <c r="M1067" i="4"/>
  <c r="S1067" i="4"/>
  <c r="S1105" i="4"/>
  <c r="M1105" i="4"/>
  <c r="M1057" i="4"/>
  <c r="S1057" i="4"/>
  <c r="M1093" i="4"/>
  <c r="S1093" i="4"/>
  <c r="M1136" i="4"/>
  <c r="S1136" i="4"/>
  <c r="L1023" i="4"/>
  <c r="O1023" i="4"/>
  <c r="R1023" i="4"/>
  <c r="O1062" i="4"/>
  <c r="L1062" i="4"/>
  <c r="R1062" i="4"/>
  <c r="S1103" i="4"/>
  <c r="M1103" i="4"/>
  <c r="O1127" i="4"/>
  <c r="L1127" i="4"/>
  <c r="R1127" i="4"/>
  <c r="S1036" i="4"/>
  <c r="M1036" i="4"/>
  <c r="O1131" i="4"/>
  <c r="L1131" i="4"/>
  <c r="R1131" i="4"/>
  <c r="M1025" i="4"/>
  <c r="S1025" i="4"/>
  <c r="L1108" i="4"/>
  <c r="R1108" i="4"/>
  <c r="O1108" i="4"/>
  <c r="L1035" i="4"/>
  <c r="O1035" i="4"/>
  <c r="R1035" i="4"/>
  <c r="R1132" i="4"/>
  <c r="L1132" i="4"/>
  <c r="O1132" i="4"/>
  <c r="M1100" i="4"/>
  <c r="S1100" i="4"/>
  <c r="L1125" i="4"/>
  <c r="O1125" i="4"/>
  <c r="R1125" i="4"/>
  <c r="S1088" i="4"/>
  <c r="M1088" i="4"/>
  <c r="M1092" i="4"/>
  <c r="S1092" i="4"/>
  <c r="U1140" i="4"/>
  <c r="O1130" i="4"/>
  <c r="L1130" i="4"/>
  <c r="R1130" i="4"/>
  <c r="O1063" i="4"/>
  <c r="R1063" i="4"/>
  <c r="L1063" i="4"/>
  <c r="O1084" i="4"/>
  <c r="R1084" i="4"/>
  <c r="L1084" i="4"/>
  <c r="M1048" i="4"/>
  <c r="S1048" i="4"/>
  <c r="L1031" i="4"/>
  <c r="R1031" i="4"/>
  <c r="O1031" i="4"/>
  <c r="O1044" i="4"/>
  <c r="L1044" i="4"/>
  <c r="R1044" i="4"/>
  <c r="O1102" i="4"/>
  <c r="L1102" i="4"/>
  <c r="R1102" i="4"/>
  <c r="L1096" i="4"/>
  <c r="O1096" i="4"/>
  <c r="R1096" i="4"/>
  <c r="M1071" i="4"/>
  <c r="S1071" i="4"/>
  <c r="S1129" i="4"/>
  <c r="M1129" i="4"/>
  <c r="S1026" i="4"/>
  <c r="M1026" i="4"/>
  <c r="M1086" i="4"/>
  <c r="S1086" i="4"/>
  <c r="O1110" i="4"/>
  <c r="L1110" i="4"/>
  <c r="R1110" i="4"/>
  <c r="O1105" i="4"/>
  <c r="L1105" i="4"/>
  <c r="R1105" i="4"/>
  <c r="S1082" i="4"/>
  <c r="M1082" i="4"/>
  <c r="R1109" i="4"/>
  <c r="L1109" i="4"/>
  <c r="O1109" i="4"/>
  <c r="S1062" i="4"/>
  <c r="M1062" i="4"/>
  <c r="M1064" i="4"/>
  <c r="S1064" i="4"/>
  <c r="O1103" i="4"/>
  <c r="L1103" i="4"/>
  <c r="R1103" i="4"/>
  <c r="M1127" i="4"/>
  <c r="S1127" i="4"/>
  <c r="O1041" i="4"/>
  <c r="L1041" i="4"/>
  <c r="R1041" i="4"/>
  <c r="L1079" i="4"/>
  <c r="O1079" i="4"/>
  <c r="R1079" i="4"/>
  <c r="M1111" i="4"/>
  <c r="S1111" i="4"/>
  <c r="L1025" i="4"/>
  <c r="O1025" i="4"/>
  <c r="R1025" i="4"/>
  <c r="M1108" i="4"/>
  <c r="S1108" i="4"/>
  <c r="S1021" i="4"/>
  <c r="M1021" i="4"/>
  <c r="S1132" i="4"/>
  <c r="M1132" i="4"/>
  <c r="O1030" i="4"/>
  <c r="L1030" i="4"/>
  <c r="R1030" i="4"/>
  <c r="S1120" i="4"/>
  <c r="M1120" i="4"/>
  <c r="O1092" i="4"/>
  <c r="R1092" i="4"/>
  <c r="L1092" i="4"/>
  <c r="L1068" i="4"/>
  <c r="O1068" i="4"/>
  <c r="R1068" i="4"/>
  <c r="M1130" i="4"/>
  <c r="S1130" i="4"/>
  <c r="M1063" i="4"/>
  <c r="S1063" i="4"/>
  <c r="S1087" i="4"/>
  <c r="M1087" i="4"/>
  <c r="R1123" i="4"/>
  <c r="O1123" i="4"/>
  <c r="L1123" i="4"/>
  <c r="L1076" i="4"/>
  <c r="O1076" i="4"/>
  <c r="R1076" i="4"/>
  <c r="M1031" i="4"/>
  <c r="S1031" i="4"/>
  <c r="R1101" i="4"/>
  <c r="O1101" i="4"/>
  <c r="L1101" i="4"/>
  <c r="L1026" i="4"/>
  <c r="R1026" i="4"/>
  <c r="O1026" i="4"/>
  <c r="S1038" i="4"/>
  <c r="M1038" i="4"/>
  <c r="M1069" i="4"/>
  <c r="S1069" i="4"/>
  <c r="S1078" i="4"/>
  <c r="M1078" i="4"/>
  <c r="R1082" i="4"/>
  <c r="L1082" i="4"/>
  <c r="O1082" i="4"/>
  <c r="S1104" i="4"/>
  <c r="M1104" i="4"/>
  <c r="M1043" i="4"/>
  <c r="S1043" i="4"/>
  <c r="L1136" i="4"/>
  <c r="O1136" i="4"/>
  <c r="R1136" i="4"/>
  <c r="S1109" i="4"/>
  <c r="M1109" i="4"/>
  <c r="R1046" i="4"/>
  <c r="O1046" i="4"/>
  <c r="L1046" i="4"/>
  <c r="L1064" i="4"/>
  <c r="R1064" i="4"/>
  <c r="O1064" i="4"/>
  <c r="M1114" i="4"/>
  <c r="S1114" i="4"/>
  <c r="R1074" i="4"/>
  <c r="O1074" i="4"/>
  <c r="L1074" i="4"/>
  <c r="M1045" i="4"/>
  <c r="S1045" i="4"/>
  <c r="M1131" i="4"/>
  <c r="S1131" i="4"/>
  <c r="L1111" i="4"/>
  <c r="O1111" i="4"/>
  <c r="R1111" i="4"/>
  <c r="L1022" i="4"/>
  <c r="R1022" i="4"/>
  <c r="O1022" i="4"/>
  <c r="S1030" i="4"/>
  <c r="M1030" i="4"/>
  <c r="M1125" i="4"/>
  <c r="S1125" i="4"/>
  <c r="M1081" i="4"/>
  <c r="S1081" i="4"/>
  <c r="R1033" i="4"/>
  <c r="L1033" i="4"/>
  <c r="O1033" i="4"/>
  <c r="S1115" i="4"/>
  <c r="M1115" i="4"/>
  <c r="L1097" i="4"/>
  <c r="R1097" i="4"/>
  <c r="O1097" i="4"/>
  <c r="R1087" i="4"/>
  <c r="O1087" i="4"/>
  <c r="L1087" i="4"/>
  <c r="M1123" i="4"/>
  <c r="S1123" i="4"/>
  <c r="M1084" i="4"/>
  <c r="S1084" i="4"/>
  <c r="L1118" i="4"/>
  <c r="R1118" i="4"/>
  <c r="O1118" i="4"/>
  <c r="R1024" i="4"/>
  <c r="L1024" i="4"/>
  <c r="O1024" i="4"/>
  <c r="L1037" i="4"/>
  <c r="R1037" i="4"/>
  <c r="O1037" i="4"/>
  <c r="O1083" i="4"/>
  <c r="R1083" i="4"/>
  <c r="L1083" i="4"/>
  <c r="M1096" i="4"/>
  <c r="S1096" i="4"/>
  <c r="R1038" i="4"/>
  <c r="O1038" i="4"/>
  <c r="L1038" i="4"/>
  <c r="O1058" i="4"/>
  <c r="R1058" i="4"/>
  <c r="L1058" i="4"/>
  <c r="M1110" i="4"/>
  <c r="S1110" i="4"/>
  <c r="M1098" i="4"/>
  <c r="S1098" i="4"/>
  <c r="L1104" i="4"/>
  <c r="R1104" i="4"/>
  <c r="O1104" i="4"/>
  <c r="M1117" i="4"/>
  <c r="S1117" i="4"/>
  <c r="L1028" i="4"/>
  <c r="R1028" i="4"/>
  <c r="O1028" i="4"/>
  <c r="R1114" i="4"/>
  <c r="L1114" i="4"/>
  <c r="O1114" i="4"/>
  <c r="M1041" i="4"/>
  <c r="S1041" i="4"/>
  <c r="L1045" i="4"/>
  <c r="O1045" i="4"/>
  <c r="R1045" i="4"/>
  <c r="S1022" i="4"/>
  <c r="M1022" i="4"/>
  <c r="R1021" i="4"/>
  <c r="L1021" i="4"/>
  <c r="O1021" i="4"/>
  <c r="M1099" i="4"/>
  <c r="S1099" i="4"/>
  <c r="M1040" i="4"/>
  <c r="S1040" i="4"/>
  <c r="M1128" i="4"/>
  <c r="S1128" i="4"/>
  <c r="L1120" i="4"/>
  <c r="O1120" i="4"/>
  <c r="R1120" i="4"/>
  <c r="O1081" i="4"/>
  <c r="L1081" i="4"/>
  <c r="R1081" i="4"/>
  <c r="M1033" i="4"/>
  <c r="S1033" i="4"/>
  <c r="S1068" i="4"/>
  <c r="M1068" i="4"/>
  <c r="S1097" i="4"/>
  <c r="M1097" i="4"/>
  <c r="L1049" i="4"/>
  <c r="R1049" i="4"/>
  <c r="O1049" i="4"/>
  <c r="L1054" i="4"/>
  <c r="O1054" i="4"/>
  <c r="R1054" i="4"/>
  <c r="M1118" i="4"/>
  <c r="S1118" i="4"/>
  <c r="M1134" i="4"/>
  <c r="S1134" i="4"/>
  <c r="S1037" i="4"/>
  <c r="M1037" i="4"/>
  <c r="S1083" i="4"/>
  <c r="M1083" i="4"/>
  <c r="S1101" i="4"/>
  <c r="M1101" i="4"/>
  <c r="R1042" i="4"/>
  <c r="O1042" i="4"/>
  <c r="L1042" i="4"/>
  <c r="L1056" i="4"/>
  <c r="R1056" i="4"/>
  <c r="O1056" i="4"/>
  <c r="S1058" i="4"/>
  <c r="M1058" i="4"/>
  <c r="O1053" i="4"/>
  <c r="R1053" i="4"/>
  <c r="L1053" i="4"/>
  <c r="L1078" i="4"/>
  <c r="R1078" i="4"/>
  <c r="O1078" i="4"/>
  <c r="R1098" i="4"/>
  <c r="O1098" i="4"/>
  <c r="L1098" i="4"/>
  <c r="S1107" i="4"/>
  <c r="M1107" i="4"/>
  <c r="L1043" i="4"/>
  <c r="O1043" i="4"/>
  <c r="R1043" i="4"/>
  <c r="L1117" i="4"/>
  <c r="R1117" i="4"/>
  <c r="O1117" i="4"/>
  <c r="O1085" i="4"/>
  <c r="R1085" i="4"/>
  <c r="L1085" i="4"/>
  <c r="M1046" i="4"/>
  <c r="S1046" i="4"/>
  <c r="M1028" i="4"/>
  <c r="S1028" i="4"/>
  <c r="S1074" i="4"/>
  <c r="M1074" i="4"/>
  <c r="S1113" i="4"/>
  <c r="M1113" i="4"/>
  <c r="O1122" i="4"/>
  <c r="L1122" i="4"/>
  <c r="R1122" i="4"/>
  <c r="M1039" i="4"/>
  <c r="S1039" i="4"/>
  <c r="S1034" i="4"/>
  <c r="M1034" i="4"/>
  <c r="S1095" i="4"/>
  <c r="M1095" i="4"/>
  <c r="O1099" i="4"/>
  <c r="L1099" i="4"/>
  <c r="R1099" i="4"/>
  <c r="L1050" i="4"/>
  <c r="R1050" i="4"/>
  <c r="O1050" i="4"/>
  <c r="S1119" i="4"/>
  <c r="M1119" i="4"/>
  <c r="O1040" i="4"/>
  <c r="R1040" i="4"/>
  <c r="L1040" i="4"/>
  <c r="R1133" i="4"/>
  <c r="L1133" i="4"/>
  <c r="O1133" i="4"/>
  <c r="M1080" i="4"/>
  <c r="S1080" i="4"/>
  <c r="O1115" i="4"/>
  <c r="R1115" i="4"/>
  <c r="L1115" i="4"/>
  <c r="S1072" i="4"/>
  <c r="M1072" i="4"/>
  <c r="L1080" i="4"/>
  <c r="R1080" i="4"/>
  <c r="O1080" i="4"/>
  <c r="M1049" i="4"/>
  <c r="S1049" i="4"/>
  <c r="L1059" i="4"/>
  <c r="R1059" i="4"/>
  <c r="O1059" i="4"/>
  <c r="M1024" i="4"/>
  <c r="S1024" i="4"/>
  <c r="L1077" i="4"/>
  <c r="O1077" i="4"/>
  <c r="R1077" i="4"/>
  <c r="R1055" i="4"/>
  <c r="L1055" i="4"/>
  <c r="O1055" i="4"/>
  <c r="S1042" i="4"/>
  <c r="M1042" i="4"/>
  <c r="M1056" i="4"/>
  <c r="S1056" i="4"/>
  <c r="R1065" i="4"/>
  <c r="L1065" i="4"/>
  <c r="O1065" i="4"/>
  <c r="M1053" i="4"/>
  <c r="S1053" i="4"/>
  <c r="O1107" i="4"/>
  <c r="R1107" i="4"/>
  <c r="L1107" i="4"/>
  <c r="O1073" i="4"/>
  <c r="L1073" i="4"/>
  <c r="R1073" i="4"/>
  <c r="M1091" i="4"/>
  <c r="S1091" i="4"/>
  <c r="M1090" i="4"/>
  <c r="S1090" i="4"/>
  <c r="L1113" i="4"/>
  <c r="O1113" i="4"/>
  <c r="R1113" i="4"/>
  <c r="S1106" i="4"/>
  <c r="M1106" i="4"/>
  <c r="L1039" i="4"/>
  <c r="R1039" i="4"/>
  <c r="O1039" i="4"/>
  <c r="R1075" i="4"/>
  <c r="O1075" i="4"/>
  <c r="L1075" i="4"/>
  <c r="L1032" i="4"/>
  <c r="R1032" i="4"/>
  <c r="O1032" i="4"/>
  <c r="O1034" i="4"/>
  <c r="L1034" i="4"/>
  <c r="R1034" i="4"/>
  <c r="R1029" i="4"/>
  <c r="L1029" i="4"/>
  <c r="O1029" i="4"/>
  <c r="S1050" i="4"/>
  <c r="M1050" i="4"/>
  <c r="L1027" i="4"/>
  <c r="R1027" i="4"/>
  <c r="O1027" i="4"/>
  <c r="O1128" i="4"/>
  <c r="R1128" i="4"/>
  <c r="L1128" i="4"/>
  <c r="S1133" i="4"/>
  <c r="M1133" i="4"/>
  <c r="I1140" i="4"/>
  <c r="M1019" i="4"/>
  <c r="S1019" i="4"/>
  <c r="S1135" i="4"/>
  <c r="M1135" i="4"/>
  <c r="L1124" i="4"/>
  <c r="O1124" i="4"/>
  <c r="R1124" i="4"/>
  <c r="S1060" i="4"/>
  <c r="M1060" i="4"/>
  <c r="O1072" i="4"/>
  <c r="R1072" i="4"/>
  <c r="L1072" i="4"/>
  <c r="O1094" i="4"/>
  <c r="R1094" i="4"/>
  <c r="L1094" i="4"/>
  <c r="S1059" i="4"/>
  <c r="M1059" i="4"/>
  <c r="S1054" i="4"/>
  <c r="M1054" i="4"/>
  <c r="O1126" i="4"/>
  <c r="L1126" i="4"/>
  <c r="R1126" i="4"/>
  <c r="O1116" i="4"/>
  <c r="R1116" i="4"/>
  <c r="L1116" i="4"/>
  <c r="R1134" i="4"/>
  <c r="L1134" i="4"/>
  <c r="O1134" i="4"/>
  <c r="M1051" i="4"/>
  <c r="S1051" i="4"/>
  <c r="R1052" i="4"/>
  <c r="L1052" i="4"/>
  <c r="O1052" i="4"/>
  <c r="S1077" i="4"/>
  <c r="M1077" i="4"/>
  <c r="S1121" i="4"/>
  <c r="M1121" i="4"/>
  <c r="M1065" i="4"/>
  <c r="S1065" i="4"/>
  <c r="R1089" i="4"/>
  <c r="L1089" i="4"/>
  <c r="O1089" i="4"/>
  <c r="M1085" i="4"/>
  <c r="S1085" i="4"/>
  <c r="O1070" i="4"/>
  <c r="R1070" i="4"/>
  <c r="L1070" i="4"/>
  <c r="R1066" i="4"/>
  <c r="O1066" i="4"/>
  <c r="L1066" i="4"/>
  <c r="R1091" i="4"/>
  <c r="O1091" i="4"/>
  <c r="L1091" i="4"/>
  <c r="L1090" i="4"/>
  <c r="R1090" i="4"/>
  <c r="O1090" i="4"/>
  <c r="M1122" i="4"/>
  <c r="S1122" i="4"/>
  <c r="O1106" i="4"/>
  <c r="R1106" i="4"/>
  <c r="L1106" i="4"/>
  <c r="S1112" i="4"/>
  <c r="M1112" i="4"/>
  <c r="S1075" i="4"/>
  <c r="M1075" i="4"/>
  <c r="L1020" i="4"/>
  <c r="R1020" i="4"/>
  <c r="O1020" i="4"/>
  <c r="R1095" i="4"/>
  <c r="O1095" i="4"/>
  <c r="L1095" i="4"/>
  <c r="O1047" i="4"/>
  <c r="R1047" i="4"/>
  <c r="L1047" i="4"/>
  <c r="O1119" i="4"/>
  <c r="L1119" i="4"/>
  <c r="R1119" i="4"/>
  <c r="M1027" i="4"/>
  <c r="S1027" i="4"/>
  <c r="H1140" i="4"/>
  <c r="O1019" i="4"/>
  <c r="L1019" i="4"/>
  <c r="R1019" i="4"/>
  <c r="L1135" i="4"/>
  <c r="O1135" i="4"/>
  <c r="R1135" i="4"/>
  <c r="R1140" i="4" l="1"/>
  <c r="D1150" i="4" s="1"/>
  <c r="L1140" i="4"/>
  <c r="O1140" i="4"/>
  <c r="S1140" i="4"/>
  <c r="M1140" i="4"/>
  <c r="U1144" i="4"/>
  <c r="D1164" i="4"/>
  <c r="E1155" i="4" l="1"/>
  <c r="G1145" i="4"/>
  <c r="E1146" i="4"/>
  <c r="E1151" i="4"/>
  <c r="G1146" i="4"/>
  <c r="E1156" i="4"/>
  <c r="D1151" i="4"/>
  <c r="D1156" i="4"/>
  <c r="D1146" i="4"/>
  <c r="E1145" i="4"/>
  <c r="E1150" i="4"/>
  <c r="D1155" i="4"/>
  <c r="D1145" i="4"/>
  <c r="I1151" i="4" l="1"/>
  <c r="D1216" i="4" s="1"/>
  <c r="I1156" i="4"/>
  <c r="N1216" i="4" s="1"/>
  <c r="I1146" i="4"/>
  <c r="L1151" i="4" l="1"/>
  <c r="K1151" i="4" s="1"/>
  <c r="N1151" i="4" s="1"/>
  <c r="L1156" i="4"/>
  <c r="K1156" i="4" s="1"/>
  <c r="N1156" i="4" s="1"/>
  <c r="F1332" i="4"/>
  <c r="F1317" i="4"/>
  <c r="F1321" i="4"/>
  <c r="F1289" i="4"/>
  <c r="F1226" i="4"/>
  <c r="F1291" i="4"/>
  <c r="F1239" i="4"/>
  <c r="F1292" i="4"/>
  <c r="F1249" i="4"/>
  <c r="F1271" i="4"/>
  <c r="F1275" i="4"/>
  <c r="F1303" i="4"/>
  <c r="F1272" i="4"/>
  <c r="F1273" i="4"/>
  <c r="F1283" i="4"/>
  <c r="F1223" i="4"/>
  <c r="F1260" i="4"/>
  <c r="F1304" i="4"/>
  <c r="F1322" i="4"/>
  <c r="F1314" i="4"/>
  <c r="F1267" i="4"/>
  <c r="F1269" i="4"/>
  <c r="F1329" i="4"/>
  <c r="F1254" i="4"/>
  <c r="F1336" i="4"/>
  <c r="F1241" i="4"/>
  <c r="F1233" i="4"/>
  <c r="F1277" i="4"/>
  <c r="F1299" i="4"/>
  <c r="F1220" i="4"/>
  <c r="F1245" i="4"/>
  <c r="F1253" i="4"/>
  <c r="F1328" i="4"/>
  <c r="F1285" i="4"/>
  <c r="F1296" i="4"/>
  <c r="F1310" i="4"/>
  <c r="F1298" i="4"/>
  <c r="F1251" i="4"/>
  <c r="F1276" i="4"/>
  <c r="F1306" i="4"/>
  <c r="F1230" i="4"/>
  <c r="F1287" i="4"/>
  <c r="F1279" i="4"/>
  <c r="F1229" i="4"/>
  <c r="F1244" i="4"/>
  <c r="F1237" i="4"/>
  <c r="F1255" i="4"/>
  <c r="F1240" i="4"/>
  <c r="F1315" i="4"/>
  <c r="F1288" i="4"/>
  <c r="F1302" i="4"/>
  <c r="F1282" i="4"/>
  <c r="F1243" i="4"/>
  <c r="F1227" i="4"/>
  <c r="F1305" i="4"/>
  <c r="F1274" i="4"/>
  <c r="F1301" i="4"/>
  <c r="F1261" i="4"/>
  <c r="F1250" i="4"/>
  <c r="F1222" i="4"/>
  <c r="F1228" i="4"/>
  <c r="F1266" i="4"/>
  <c r="F1311" i="4"/>
  <c r="F1259" i="4"/>
  <c r="F1225" i="4"/>
  <c r="F1335" i="4"/>
  <c r="F1280" i="4"/>
  <c r="F1294" i="4"/>
  <c r="F1295" i="4"/>
  <c r="F1235" i="4"/>
  <c r="F1309" i="4"/>
  <c r="F1293" i="4"/>
  <c r="F1234" i="4"/>
  <c r="F1324" i="4"/>
  <c r="F1248" i="4"/>
  <c r="F1313" i="4"/>
  <c r="F1219" i="4"/>
  <c r="F1257" i="4"/>
  <c r="F1300" i="4"/>
  <c r="F1268" i="4"/>
  <c r="F1242" i="4"/>
  <c r="F1252" i="4"/>
  <c r="F1320" i="4"/>
  <c r="F1327" i="4"/>
  <c r="F1326" i="4"/>
  <c r="F1286" i="4"/>
  <c r="F1307" i="4"/>
  <c r="F1263" i="4"/>
  <c r="F1246" i="4"/>
  <c r="F1262" i="4"/>
  <c r="F1331" i="4"/>
  <c r="F1265" i="4"/>
  <c r="F1232" i="4"/>
  <c r="F1290" i="4"/>
  <c r="F1221" i="4"/>
  <c r="F1238" i="4"/>
  <c r="F1256" i="4"/>
  <c r="F1333" i="4"/>
  <c r="F1281" i="4"/>
  <c r="F1319" i="4"/>
  <c r="F1334" i="4"/>
  <c r="F1231" i="4"/>
  <c r="F1330" i="4"/>
  <c r="F1325" i="4"/>
  <c r="F1316" i="4"/>
  <c r="F1270" i="4"/>
  <c r="F1236" i="4"/>
  <c r="F1258" i="4"/>
  <c r="F1247" i="4"/>
  <c r="F1308" i="4"/>
  <c r="F1264" i="4"/>
  <c r="F1312" i="4"/>
  <c r="F1278" i="4"/>
  <c r="F1323" i="4"/>
  <c r="F1318" i="4"/>
  <c r="F1284" i="4"/>
  <c r="F1297" i="4"/>
  <c r="F1224" i="4"/>
  <c r="I1224" i="4" l="1"/>
  <c r="H1224" i="4"/>
  <c r="K1224" i="4"/>
  <c r="U1224" i="4" s="1"/>
  <c r="H1308" i="4"/>
  <c r="I1308" i="4"/>
  <c r="K1308" i="4"/>
  <c r="U1308" i="4" s="1"/>
  <c r="H1231" i="4"/>
  <c r="I1231" i="4"/>
  <c r="K1231" i="4"/>
  <c r="U1231" i="4" s="1"/>
  <c r="K1290" i="4"/>
  <c r="U1290" i="4" s="1"/>
  <c r="I1290" i="4"/>
  <c r="H1290" i="4"/>
  <c r="I1286" i="4"/>
  <c r="K1286" i="4"/>
  <c r="U1286" i="4" s="1"/>
  <c r="H1286" i="4"/>
  <c r="H1257" i="4"/>
  <c r="I1257" i="4"/>
  <c r="K1257" i="4"/>
  <c r="U1257" i="4" s="1"/>
  <c r="K1235" i="4"/>
  <c r="U1235" i="4" s="1"/>
  <c r="I1235" i="4"/>
  <c r="H1235" i="4"/>
  <c r="K1266" i="4"/>
  <c r="U1266" i="4" s="1"/>
  <c r="I1266" i="4"/>
  <c r="H1266" i="4"/>
  <c r="H1227" i="4"/>
  <c r="K1227" i="4"/>
  <c r="U1227" i="4" s="1"/>
  <c r="I1227" i="4"/>
  <c r="H1237" i="4"/>
  <c r="I1237" i="4"/>
  <c r="K1237" i="4"/>
  <c r="U1237" i="4" s="1"/>
  <c r="K1251" i="4"/>
  <c r="U1251" i="4" s="1"/>
  <c r="I1251" i="4"/>
  <c r="H1251" i="4"/>
  <c r="K1220" i="4"/>
  <c r="U1220" i="4" s="1"/>
  <c r="I1220" i="4"/>
  <c r="H1220" i="4"/>
  <c r="K1269" i="4"/>
  <c r="U1269" i="4" s="1"/>
  <c r="I1269" i="4"/>
  <c r="H1269" i="4"/>
  <c r="I1273" i="4"/>
  <c r="K1273" i="4"/>
  <c r="U1273" i="4" s="1"/>
  <c r="H1273" i="4"/>
  <c r="K1291" i="4"/>
  <c r="U1291" i="4" s="1"/>
  <c r="H1291" i="4"/>
  <c r="I1291" i="4"/>
  <c r="H1297" i="4"/>
  <c r="K1297" i="4"/>
  <c r="U1297" i="4" s="1"/>
  <c r="I1297" i="4"/>
  <c r="I1247" i="4"/>
  <c r="K1247" i="4"/>
  <c r="U1247" i="4" s="1"/>
  <c r="H1247" i="4"/>
  <c r="I1334" i="4"/>
  <c r="H1334" i="4"/>
  <c r="K1334" i="4"/>
  <c r="U1334" i="4" s="1"/>
  <c r="H1232" i="4"/>
  <c r="I1232" i="4"/>
  <c r="K1232" i="4"/>
  <c r="U1232" i="4" s="1"/>
  <c r="I1326" i="4"/>
  <c r="K1326" i="4"/>
  <c r="U1326" i="4" s="1"/>
  <c r="H1326" i="4"/>
  <c r="H1219" i="4"/>
  <c r="I1219" i="4"/>
  <c r="F1340" i="4"/>
  <c r="K1219" i="4"/>
  <c r="U1219" i="4" s="1"/>
  <c r="H1295" i="4"/>
  <c r="I1295" i="4"/>
  <c r="K1295" i="4"/>
  <c r="U1295" i="4" s="1"/>
  <c r="H1228" i="4"/>
  <c r="I1228" i="4"/>
  <c r="K1228" i="4"/>
  <c r="U1228" i="4" s="1"/>
  <c r="H1243" i="4"/>
  <c r="K1243" i="4"/>
  <c r="U1243" i="4" s="1"/>
  <c r="I1243" i="4"/>
  <c r="K1244" i="4"/>
  <c r="U1244" i="4" s="1"/>
  <c r="H1244" i="4"/>
  <c r="I1244" i="4"/>
  <c r="K1298" i="4"/>
  <c r="U1298" i="4" s="1"/>
  <c r="I1298" i="4"/>
  <c r="H1298" i="4"/>
  <c r="H1299" i="4"/>
  <c r="I1299" i="4"/>
  <c r="K1299" i="4"/>
  <c r="U1299" i="4" s="1"/>
  <c r="I1267" i="4"/>
  <c r="H1267" i="4"/>
  <c r="K1267" i="4"/>
  <c r="U1267" i="4" s="1"/>
  <c r="K1272" i="4"/>
  <c r="U1272" i="4" s="1"/>
  <c r="I1272" i="4"/>
  <c r="H1272" i="4"/>
  <c r="K1226" i="4"/>
  <c r="U1226" i="4" s="1"/>
  <c r="I1226" i="4"/>
  <c r="H1226" i="4"/>
  <c r="I1284" i="4"/>
  <c r="K1284" i="4"/>
  <c r="U1284" i="4" s="1"/>
  <c r="H1284" i="4"/>
  <c r="H1258" i="4"/>
  <c r="K1258" i="4"/>
  <c r="U1258" i="4" s="1"/>
  <c r="I1258" i="4"/>
  <c r="I1319" i="4"/>
  <c r="H1319" i="4"/>
  <c r="K1319" i="4"/>
  <c r="U1319" i="4" s="1"/>
  <c r="I1265" i="4"/>
  <c r="H1265" i="4"/>
  <c r="K1265" i="4"/>
  <c r="U1265" i="4" s="1"/>
  <c r="K1327" i="4"/>
  <c r="U1327" i="4" s="1"/>
  <c r="H1327" i="4"/>
  <c r="I1327" i="4"/>
  <c r="K1313" i="4"/>
  <c r="U1313" i="4" s="1"/>
  <c r="I1313" i="4"/>
  <c r="H1313" i="4"/>
  <c r="H1294" i="4"/>
  <c r="K1294" i="4"/>
  <c r="U1294" i="4" s="1"/>
  <c r="I1294" i="4"/>
  <c r="H1222" i="4"/>
  <c r="K1222" i="4"/>
  <c r="U1222" i="4" s="1"/>
  <c r="I1222" i="4"/>
  <c r="K1282" i="4"/>
  <c r="U1282" i="4" s="1"/>
  <c r="H1282" i="4"/>
  <c r="I1282" i="4"/>
  <c r="H1229" i="4"/>
  <c r="I1229" i="4"/>
  <c r="K1229" i="4"/>
  <c r="U1229" i="4" s="1"/>
  <c r="K1310" i="4"/>
  <c r="U1310" i="4" s="1"/>
  <c r="I1310" i="4"/>
  <c r="H1310" i="4"/>
  <c r="H1277" i="4"/>
  <c r="K1277" i="4"/>
  <c r="U1277" i="4" s="1"/>
  <c r="I1277" i="4"/>
  <c r="H1314" i="4"/>
  <c r="I1314" i="4"/>
  <c r="K1314" i="4"/>
  <c r="U1314" i="4" s="1"/>
  <c r="I1303" i="4"/>
  <c r="K1303" i="4"/>
  <c r="U1303" i="4" s="1"/>
  <c r="H1303" i="4"/>
  <c r="K1289" i="4"/>
  <c r="U1289" i="4" s="1"/>
  <c r="H1289" i="4"/>
  <c r="I1289" i="4"/>
  <c r="I1318" i="4"/>
  <c r="H1318" i="4"/>
  <c r="K1318" i="4"/>
  <c r="U1318" i="4" s="1"/>
  <c r="H1236" i="4"/>
  <c r="K1236" i="4"/>
  <c r="U1236" i="4" s="1"/>
  <c r="I1236" i="4"/>
  <c r="H1281" i="4"/>
  <c r="I1281" i="4"/>
  <c r="K1281" i="4"/>
  <c r="U1281" i="4" s="1"/>
  <c r="I1331" i="4"/>
  <c r="H1331" i="4"/>
  <c r="K1331" i="4"/>
  <c r="U1331" i="4" s="1"/>
  <c r="I1320" i="4"/>
  <c r="H1320" i="4"/>
  <c r="K1320" i="4"/>
  <c r="U1320" i="4" s="1"/>
  <c r="H1248" i="4"/>
  <c r="I1248" i="4"/>
  <c r="K1248" i="4"/>
  <c r="U1248" i="4" s="1"/>
  <c r="H1280" i="4"/>
  <c r="I1280" i="4"/>
  <c r="K1280" i="4"/>
  <c r="U1280" i="4" s="1"/>
  <c r="I1250" i="4"/>
  <c r="K1250" i="4"/>
  <c r="U1250" i="4" s="1"/>
  <c r="H1250" i="4"/>
  <c r="H1302" i="4"/>
  <c r="I1302" i="4"/>
  <c r="K1302" i="4"/>
  <c r="U1302" i="4" s="1"/>
  <c r="K1279" i="4"/>
  <c r="U1279" i="4" s="1"/>
  <c r="H1279" i="4"/>
  <c r="I1279" i="4"/>
  <c r="I1296" i="4"/>
  <c r="K1296" i="4"/>
  <c r="U1296" i="4" s="1"/>
  <c r="H1296" i="4"/>
  <c r="I1233" i="4"/>
  <c r="K1233" i="4"/>
  <c r="U1233" i="4" s="1"/>
  <c r="H1233" i="4"/>
  <c r="H1322" i="4"/>
  <c r="K1322" i="4"/>
  <c r="U1322" i="4" s="1"/>
  <c r="I1322" i="4"/>
  <c r="H1275" i="4"/>
  <c r="I1275" i="4"/>
  <c r="K1275" i="4"/>
  <c r="U1275" i="4" s="1"/>
  <c r="K1321" i="4"/>
  <c r="U1321" i="4" s="1"/>
  <c r="I1321" i="4"/>
  <c r="H1321" i="4"/>
  <c r="H1323" i="4"/>
  <c r="K1323" i="4"/>
  <c r="U1323" i="4" s="1"/>
  <c r="I1323" i="4"/>
  <c r="I1270" i="4"/>
  <c r="K1270" i="4"/>
  <c r="U1270" i="4" s="1"/>
  <c r="H1270" i="4"/>
  <c r="H1333" i="4"/>
  <c r="I1333" i="4"/>
  <c r="K1333" i="4"/>
  <c r="U1333" i="4" s="1"/>
  <c r="H1262" i="4"/>
  <c r="I1262" i="4"/>
  <c r="K1262" i="4"/>
  <c r="U1262" i="4" s="1"/>
  <c r="K1252" i="4"/>
  <c r="U1252" i="4" s="1"/>
  <c r="I1252" i="4"/>
  <c r="H1252" i="4"/>
  <c r="K1324" i="4"/>
  <c r="U1324" i="4" s="1"/>
  <c r="H1324" i="4"/>
  <c r="I1324" i="4"/>
  <c r="I1335" i="4"/>
  <c r="H1335" i="4"/>
  <c r="K1335" i="4"/>
  <c r="U1335" i="4" s="1"/>
  <c r="H1261" i="4"/>
  <c r="K1261" i="4"/>
  <c r="U1261" i="4" s="1"/>
  <c r="I1261" i="4"/>
  <c r="I1288" i="4"/>
  <c r="K1288" i="4"/>
  <c r="U1288" i="4" s="1"/>
  <c r="H1288" i="4"/>
  <c r="H1287" i="4"/>
  <c r="I1287" i="4"/>
  <c r="K1287" i="4"/>
  <c r="U1287" i="4" s="1"/>
  <c r="K1285" i="4"/>
  <c r="U1285" i="4" s="1"/>
  <c r="H1285" i="4"/>
  <c r="I1285" i="4"/>
  <c r="K1241" i="4"/>
  <c r="U1241" i="4" s="1"/>
  <c r="I1241" i="4"/>
  <c r="H1241" i="4"/>
  <c r="K1304" i="4"/>
  <c r="U1304" i="4" s="1"/>
  <c r="I1304" i="4"/>
  <c r="H1304" i="4"/>
  <c r="K1271" i="4"/>
  <c r="U1271" i="4" s="1"/>
  <c r="H1271" i="4"/>
  <c r="I1271" i="4"/>
  <c r="I1317" i="4"/>
  <c r="H1317" i="4"/>
  <c r="K1317" i="4"/>
  <c r="U1317" i="4" s="1"/>
  <c r="I1278" i="4"/>
  <c r="H1278" i="4"/>
  <c r="K1278" i="4"/>
  <c r="U1278" i="4" s="1"/>
  <c r="K1316" i="4"/>
  <c r="U1316" i="4" s="1"/>
  <c r="I1316" i="4"/>
  <c r="H1316" i="4"/>
  <c r="K1256" i="4"/>
  <c r="U1256" i="4" s="1"/>
  <c r="H1256" i="4"/>
  <c r="I1256" i="4"/>
  <c r="H1246" i="4"/>
  <c r="I1246" i="4"/>
  <c r="K1246" i="4"/>
  <c r="U1246" i="4" s="1"/>
  <c r="H1242" i="4"/>
  <c r="I1242" i="4"/>
  <c r="K1242" i="4"/>
  <c r="U1242" i="4" s="1"/>
  <c r="K1234" i="4"/>
  <c r="U1234" i="4" s="1"/>
  <c r="I1234" i="4"/>
  <c r="H1234" i="4"/>
  <c r="I1225" i="4"/>
  <c r="K1225" i="4"/>
  <c r="U1225" i="4" s="1"/>
  <c r="H1225" i="4"/>
  <c r="H1301" i="4"/>
  <c r="I1301" i="4"/>
  <c r="K1301" i="4"/>
  <c r="U1301" i="4" s="1"/>
  <c r="K1315" i="4"/>
  <c r="U1315" i="4" s="1"/>
  <c r="H1315" i="4"/>
  <c r="I1315" i="4"/>
  <c r="I1230" i="4"/>
  <c r="H1230" i="4"/>
  <c r="K1230" i="4"/>
  <c r="U1230" i="4" s="1"/>
  <c r="I1328" i="4"/>
  <c r="H1328" i="4"/>
  <c r="K1328" i="4"/>
  <c r="U1328" i="4" s="1"/>
  <c r="I1336" i="4"/>
  <c r="K1336" i="4"/>
  <c r="U1336" i="4" s="1"/>
  <c r="H1336" i="4"/>
  <c r="I1260" i="4"/>
  <c r="H1260" i="4"/>
  <c r="K1260" i="4"/>
  <c r="U1260" i="4" s="1"/>
  <c r="H1249" i="4"/>
  <c r="I1249" i="4"/>
  <c r="K1249" i="4"/>
  <c r="U1249" i="4" s="1"/>
  <c r="K1332" i="4"/>
  <c r="U1332" i="4" s="1"/>
  <c r="I1332" i="4"/>
  <c r="H1332" i="4"/>
  <c r="K1312" i="4"/>
  <c r="U1312" i="4" s="1"/>
  <c r="H1312" i="4"/>
  <c r="I1312" i="4"/>
  <c r="K1325" i="4"/>
  <c r="U1325" i="4" s="1"/>
  <c r="H1325" i="4"/>
  <c r="I1325" i="4"/>
  <c r="K1238" i="4"/>
  <c r="U1238" i="4" s="1"/>
  <c r="H1238" i="4"/>
  <c r="I1238" i="4"/>
  <c r="K1263" i="4"/>
  <c r="U1263" i="4" s="1"/>
  <c r="H1263" i="4"/>
  <c r="I1263" i="4"/>
  <c r="K1268" i="4"/>
  <c r="U1268" i="4" s="1"/>
  <c r="I1268" i="4"/>
  <c r="H1268" i="4"/>
  <c r="K1293" i="4"/>
  <c r="U1293" i="4" s="1"/>
  <c r="H1293" i="4"/>
  <c r="I1293" i="4"/>
  <c r="K1259" i="4"/>
  <c r="U1259" i="4" s="1"/>
  <c r="I1259" i="4"/>
  <c r="H1259" i="4"/>
  <c r="K1274" i="4"/>
  <c r="U1274" i="4" s="1"/>
  <c r="I1274" i="4"/>
  <c r="H1274" i="4"/>
  <c r="I1240" i="4"/>
  <c r="K1240" i="4"/>
  <c r="U1240" i="4" s="1"/>
  <c r="H1240" i="4"/>
  <c r="I1306" i="4"/>
  <c r="K1306" i="4"/>
  <c r="U1306" i="4" s="1"/>
  <c r="H1306" i="4"/>
  <c r="H1253" i="4"/>
  <c r="I1253" i="4"/>
  <c r="K1253" i="4"/>
  <c r="U1253" i="4" s="1"/>
  <c r="I1254" i="4"/>
  <c r="K1254" i="4"/>
  <c r="U1254" i="4" s="1"/>
  <c r="H1254" i="4"/>
  <c r="I1223" i="4"/>
  <c r="K1223" i="4"/>
  <c r="U1223" i="4" s="1"/>
  <c r="H1223" i="4"/>
  <c r="K1292" i="4"/>
  <c r="U1292" i="4" s="1"/>
  <c r="I1292" i="4"/>
  <c r="H1292" i="4"/>
  <c r="I1264" i="4"/>
  <c r="K1264" i="4"/>
  <c r="U1264" i="4" s="1"/>
  <c r="H1264" i="4"/>
  <c r="I1330" i="4"/>
  <c r="K1330" i="4"/>
  <c r="U1330" i="4" s="1"/>
  <c r="H1330" i="4"/>
  <c r="H1221" i="4"/>
  <c r="I1221" i="4"/>
  <c r="K1221" i="4"/>
  <c r="U1221" i="4" s="1"/>
  <c r="I1307" i="4"/>
  <c r="K1307" i="4"/>
  <c r="U1307" i="4" s="1"/>
  <c r="H1307" i="4"/>
  <c r="I1300" i="4"/>
  <c r="H1300" i="4"/>
  <c r="K1300" i="4"/>
  <c r="U1300" i="4" s="1"/>
  <c r="K1309" i="4"/>
  <c r="U1309" i="4" s="1"/>
  <c r="H1309" i="4"/>
  <c r="I1309" i="4"/>
  <c r="K1311" i="4"/>
  <c r="U1311" i="4" s="1"/>
  <c r="I1311" i="4"/>
  <c r="H1311" i="4"/>
  <c r="I1305" i="4"/>
  <c r="H1305" i="4"/>
  <c r="K1305" i="4"/>
  <c r="U1305" i="4" s="1"/>
  <c r="I1255" i="4"/>
  <c r="H1255" i="4"/>
  <c r="K1255" i="4"/>
  <c r="U1255" i="4" s="1"/>
  <c r="K1276" i="4"/>
  <c r="U1276" i="4" s="1"/>
  <c r="I1276" i="4"/>
  <c r="H1276" i="4"/>
  <c r="I1245" i="4"/>
  <c r="H1245" i="4"/>
  <c r="K1245" i="4"/>
  <c r="U1245" i="4" s="1"/>
  <c r="K1329" i="4"/>
  <c r="U1329" i="4" s="1"/>
  <c r="H1329" i="4"/>
  <c r="I1329" i="4"/>
  <c r="K1283" i="4"/>
  <c r="U1283" i="4" s="1"/>
  <c r="H1283" i="4"/>
  <c r="I1283" i="4"/>
  <c r="K1239" i="4"/>
  <c r="U1239" i="4" s="1"/>
  <c r="I1239" i="4"/>
  <c r="H1239" i="4"/>
  <c r="M1283" i="4" l="1"/>
  <c r="S1283" i="4"/>
  <c r="M1245" i="4"/>
  <c r="S1245" i="4"/>
  <c r="L1305" i="4"/>
  <c r="R1305" i="4"/>
  <c r="O1305" i="4"/>
  <c r="L1221" i="4"/>
  <c r="O1221" i="4"/>
  <c r="R1221" i="4"/>
  <c r="S1292" i="4"/>
  <c r="M1292" i="4"/>
  <c r="M1240" i="4"/>
  <c r="S1240" i="4"/>
  <c r="R1293" i="4"/>
  <c r="L1293" i="4"/>
  <c r="O1293" i="4"/>
  <c r="S1238" i="4"/>
  <c r="M1238" i="4"/>
  <c r="L1260" i="4"/>
  <c r="O1260" i="4"/>
  <c r="R1260" i="4"/>
  <c r="R1301" i="4"/>
  <c r="O1301" i="4"/>
  <c r="L1301" i="4"/>
  <c r="M1242" i="4"/>
  <c r="S1242" i="4"/>
  <c r="R1316" i="4"/>
  <c r="O1316" i="4"/>
  <c r="L1316" i="4"/>
  <c r="S1317" i="4"/>
  <c r="M1317" i="4"/>
  <c r="M1241" i="4"/>
  <c r="S1241" i="4"/>
  <c r="R1288" i="4"/>
  <c r="O1288" i="4"/>
  <c r="L1288" i="4"/>
  <c r="S1335" i="4"/>
  <c r="M1335" i="4"/>
  <c r="M1262" i="4"/>
  <c r="S1262" i="4"/>
  <c r="M1323" i="4"/>
  <c r="S1323" i="4"/>
  <c r="O1275" i="4"/>
  <c r="L1275" i="4"/>
  <c r="R1275" i="4"/>
  <c r="L1250" i="4"/>
  <c r="O1250" i="4"/>
  <c r="R1250" i="4"/>
  <c r="R1248" i="4"/>
  <c r="L1248" i="4"/>
  <c r="O1248" i="4"/>
  <c r="S1281" i="4"/>
  <c r="M1281" i="4"/>
  <c r="M1289" i="4"/>
  <c r="S1289" i="4"/>
  <c r="L1314" i="4"/>
  <c r="O1314" i="4"/>
  <c r="R1314" i="4"/>
  <c r="S1229" i="4"/>
  <c r="M1229" i="4"/>
  <c r="S1294" i="4"/>
  <c r="M1294" i="4"/>
  <c r="O1272" i="4"/>
  <c r="R1272" i="4"/>
  <c r="L1272" i="4"/>
  <c r="O1299" i="4"/>
  <c r="L1299" i="4"/>
  <c r="R1299" i="4"/>
  <c r="U1340" i="4"/>
  <c r="S1232" i="4"/>
  <c r="M1232" i="4"/>
  <c r="M1297" i="4"/>
  <c r="S1297" i="4"/>
  <c r="M1273" i="4"/>
  <c r="S1273" i="4"/>
  <c r="S1251" i="4"/>
  <c r="M1251" i="4"/>
  <c r="R1266" i="4"/>
  <c r="O1266" i="4"/>
  <c r="L1266" i="4"/>
  <c r="R1257" i="4"/>
  <c r="O1257" i="4"/>
  <c r="L1257" i="4"/>
  <c r="S1231" i="4"/>
  <c r="M1231" i="4"/>
  <c r="O1276" i="4"/>
  <c r="R1276" i="4"/>
  <c r="L1276" i="4"/>
  <c r="M1253" i="4"/>
  <c r="S1253" i="4"/>
  <c r="R1274" i="4"/>
  <c r="O1274" i="4"/>
  <c r="L1274" i="4"/>
  <c r="O1238" i="4"/>
  <c r="R1238" i="4"/>
  <c r="L1238" i="4"/>
  <c r="L1332" i="4"/>
  <c r="O1332" i="4"/>
  <c r="R1332" i="4"/>
  <c r="M1260" i="4"/>
  <c r="S1260" i="4"/>
  <c r="R1230" i="4"/>
  <c r="L1230" i="4"/>
  <c r="O1230" i="4"/>
  <c r="L1225" i="4"/>
  <c r="R1225" i="4"/>
  <c r="O1225" i="4"/>
  <c r="O1242" i="4"/>
  <c r="L1242" i="4"/>
  <c r="R1242" i="4"/>
  <c r="M1316" i="4"/>
  <c r="S1316" i="4"/>
  <c r="M1271" i="4"/>
  <c r="S1271" i="4"/>
  <c r="M1324" i="4"/>
  <c r="S1324" i="4"/>
  <c r="O1262" i="4"/>
  <c r="L1262" i="4"/>
  <c r="R1262" i="4"/>
  <c r="S1322" i="4"/>
  <c r="M1322" i="4"/>
  <c r="M1296" i="4"/>
  <c r="S1296" i="4"/>
  <c r="R1281" i="4"/>
  <c r="L1281" i="4"/>
  <c r="O1281" i="4"/>
  <c r="R1289" i="4"/>
  <c r="O1289" i="4"/>
  <c r="L1289" i="4"/>
  <c r="S1277" i="4"/>
  <c r="M1277" i="4"/>
  <c r="L1229" i="4"/>
  <c r="R1229" i="4"/>
  <c r="O1229" i="4"/>
  <c r="O1258" i="4"/>
  <c r="L1258" i="4"/>
  <c r="R1258" i="4"/>
  <c r="M1272" i="4"/>
  <c r="S1272" i="4"/>
  <c r="R1298" i="4"/>
  <c r="L1298" i="4"/>
  <c r="O1298" i="4"/>
  <c r="R1243" i="4"/>
  <c r="L1243" i="4"/>
  <c r="O1243" i="4"/>
  <c r="R1232" i="4"/>
  <c r="O1232" i="4"/>
  <c r="L1232" i="4"/>
  <c r="L1269" i="4"/>
  <c r="R1269" i="4"/>
  <c r="O1269" i="4"/>
  <c r="M1266" i="4"/>
  <c r="S1266" i="4"/>
  <c r="R1286" i="4"/>
  <c r="O1286" i="4"/>
  <c r="L1286" i="4"/>
  <c r="L1231" i="4"/>
  <c r="O1231" i="4"/>
  <c r="R1231" i="4"/>
  <c r="O1330" i="4"/>
  <c r="R1330" i="4"/>
  <c r="L1330" i="4"/>
  <c r="S1276" i="4"/>
  <c r="M1276" i="4"/>
  <c r="R1311" i="4"/>
  <c r="O1311" i="4"/>
  <c r="L1311" i="4"/>
  <c r="M1300" i="4"/>
  <c r="S1300" i="4"/>
  <c r="O1223" i="4"/>
  <c r="L1223" i="4"/>
  <c r="R1223" i="4"/>
  <c r="L1253" i="4"/>
  <c r="R1253" i="4"/>
  <c r="O1253" i="4"/>
  <c r="M1274" i="4"/>
  <c r="S1274" i="4"/>
  <c r="O1268" i="4"/>
  <c r="R1268" i="4"/>
  <c r="L1268" i="4"/>
  <c r="S1332" i="4"/>
  <c r="M1332" i="4"/>
  <c r="L1336" i="4"/>
  <c r="R1336" i="4"/>
  <c r="O1336" i="4"/>
  <c r="S1230" i="4"/>
  <c r="M1230" i="4"/>
  <c r="L1271" i="4"/>
  <c r="O1271" i="4"/>
  <c r="R1271" i="4"/>
  <c r="M1285" i="4"/>
  <c r="S1285" i="4"/>
  <c r="S1288" i="4"/>
  <c r="M1288" i="4"/>
  <c r="L1324" i="4"/>
  <c r="R1324" i="4"/>
  <c r="O1324" i="4"/>
  <c r="R1323" i="4"/>
  <c r="O1323" i="4"/>
  <c r="L1323" i="4"/>
  <c r="M1279" i="4"/>
  <c r="S1279" i="4"/>
  <c r="M1250" i="4"/>
  <c r="S1250" i="4"/>
  <c r="O1320" i="4"/>
  <c r="L1320" i="4"/>
  <c r="R1320" i="4"/>
  <c r="S1236" i="4"/>
  <c r="M1236" i="4"/>
  <c r="S1282" i="4"/>
  <c r="M1282" i="4"/>
  <c r="R1294" i="4"/>
  <c r="L1294" i="4"/>
  <c r="O1294" i="4"/>
  <c r="L1265" i="4"/>
  <c r="O1265" i="4"/>
  <c r="R1265" i="4"/>
  <c r="R1284" i="4"/>
  <c r="O1284" i="4"/>
  <c r="L1284" i="4"/>
  <c r="S1298" i="4"/>
  <c r="M1298" i="4"/>
  <c r="S1219" i="4"/>
  <c r="I1340" i="4"/>
  <c r="M1219" i="4"/>
  <c r="L1297" i="4"/>
  <c r="R1297" i="4"/>
  <c r="O1297" i="4"/>
  <c r="S1269" i="4"/>
  <c r="M1269" i="4"/>
  <c r="O1300" i="4"/>
  <c r="L1300" i="4"/>
  <c r="R1300" i="4"/>
  <c r="M1311" i="4"/>
  <c r="S1311" i="4"/>
  <c r="R1307" i="4"/>
  <c r="O1307" i="4"/>
  <c r="L1307" i="4"/>
  <c r="M1330" i="4"/>
  <c r="S1330" i="4"/>
  <c r="R1306" i="4"/>
  <c r="L1306" i="4"/>
  <c r="O1306" i="4"/>
  <c r="M1268" i="4"/>
  <c r="S1268" i="4"/>
  <c r="M1325" i="4"/>
  <c r="S1325" i="4"/>
  <c r="M1315" i="4"/>
  <c r="S1315" i="4"/>
  <c r="M1225" i="4"/>
  <c r="S1225" i="4"/>
  <c r="S1246" i="4"/>
  <c r="M1246" i="4"/>
  <c r="R1285" i="4"/>
  <c r="O1285" i="4"/>
  <c r="L1285" i="4"/>
  <c r="S1261" i="4"/>
  <c r="M1261" i="4"/>
  <c r="S1333" i="4"/>
  <c r="M1333" i="4"/>
  <c r="L1321" i="4"/>
  <c r="O1321" i="4"/>
  <c r="R1321" i="4"/>
  <c r="O1322" i="4"/>
  <c r="R1322" i="4"/>
  <c r="L1322" i="4"/>
  <c r="O1279" i="4"/>
  <c r="R1279" i="4"/>
  <c r="L1279" i="4"/>
  <c r="S1320" i="4"/>
  <c r="M1320" i="4"/>
  <c r="R1303" i="4"/>
  <c r="L1303" i="4"/>
  <c r="O1303" i="4"/>
  <c r="R1277" i="4"/>
  <c r="O1277" i="4"/>
  <c r="L1277" i="4"/>
  <c r="R1282" i="4"/>
  <c r="L1282" i="4"/>
  <c r="O1282" i="4"/>
  <c r="R1313" i="4"/>
  <c r="O1313" i="4"/>
  <c r="L1313" i="4"/>
  <c r="S1265" i="4"/>
  <c r="M1265" i="4"/>
  <c r="M1228" i="4"/>
  <c r="S1228" i="4"/>
  <c r="O1219" i="4"/>
  <c r="R1219" i="4"/>
  <c r="L1219" i="4"/>
  <c r="H1340" i="4"/>
  <c r="L1334" i="4"/>
  <c r="R1334" i="4"/>
  <c r="O1334" i="4"/>
  <c r="S1291" i="4"/>
  <c r="M1291" i="4"/>
  <c r="S1237" i="4"/>
  <c r="M1237" i="4"/>
  <c r="O1235" i="4"/>
  <c r="R1235" i="4"/>
  <c r="L1235" i="4"/>
  <c r="S1286" i="4"/>
  <c r="M1286" i="4"/>
  <c r="S1308" i="4"/>
  <c r="M1308" i="4"/>
  <c r="O1264" i="4"/>
  <c r="L1264" i="4"/>
  <c r="R1264" i="4"/>
  <c r="M1223" i="4"/>
  <c r="S1223" i="4"/>
  <c r="L1259" i="4"/>
  <c r="R1259" i="4"/>
  <c r="O1259" i="4"/>
  <c r="R1325" i="4"/>
  <c r="O1325" i="4"/>
  <c r="L1325" i="4"/>
  <c r="S1336" i="4"/>
  <c r="M1336" i="4"/>
  <c r="R1315" i="4"/>
  <c r="O1315" i="4"/>
  <c r="L1315" i="4"/>
  <c r="R1234" i="4"/>
  <c r="L1234" i="4"/>
  <c r="O1234" i="4"/>
  <c r="R1246" i="4"/>
  <c r="O1246" i="4"/>
  <c r="L1246" i="4"/>
  <c r="R1278" i="4"/>
  <c r="O1278" i="4"/>
  <c r="L1278" i="4"/>
  <c r="O1304" i="4"/>
  <c r="L1304" i="4"/>
  <c r="R1304" i="4"/>
  <c r="O1252" i="4"/>
  <c r="L1252" i="4"/>
  <c r="R1252" i="4"/>
  <c r="O1333" i="4"/>
  <c r="L1333" i="4"/>
  <c r="R1333" i="4"/>
  <c r="S1321" i="4"/>
  <c r="M1321" i="4"/>
  <c r="O1233" i="4"/>
  <c r="R1233" i="4"/>
  <c r="L1233" i="4"/>
  <c r="S1280" i="4"/>
  <c r="M1280" i="4"/>
  <c r="O1236" i="4"/>
  <c r="L1236" i="4"/>
  <c r="R1236" i="4"/>
  <c r="L1310" i="4"/>
  <c r="R1310" i="4"/>
  <c r="O1310" i="4"/>
  <c r="M1313" i="4"/>
  <c r="S1313" i="4"/>
  <c r="S1284" i="4"/>
  <c r="M1284" i="4"/>
  <c r="L1267" i="4"/>
  <c r="R1267" i="4"/>
  <c r="O1267" i="4"/>
  <c r="M1244" i="4"/>
  <c r="S1244" i="4"/>
  <c r="L1228" i="4"/>
  <c r="O1228" i="4"/>
  <c r="R1228" i="4"/>
  <c r="R1326" i="4"/>
  <c r="L1326" i="4"/>
  <c r="O1326" i="4"/>
  <c r="M1334" i="4"/>
  <c r="S1334" i="4"/>
  <c r="L1291" i="4"/>
  <c r="O1291" i="4"/>
  <c r="R1291" i="4"/>
  <c r="O1220" i="4"/>
  <c r="L1220" i="4"/>
  <c r="R1220" i="4"/>
  <c r="O1237" i="4"/>
  <c r="L1237" i="4"/>
  <c r="R1237" i="4"/>
  <c r="S1235" i="4"/>
  <c r="M1235" i="4"/>
  <c r="R1290" i="4"/>
  <c r="L1290" i="4"/>
  <c r="O1290" i="4"/>
  <c r="L1308" i="4"/>
  <c r="R1308" i="4"/>
  <c r="O1308" i="4"/>
  <c r="L1283" i="4"/>
  <c r="O1283" i="4"/>
  <c r="R1283" i="4"/>
  <c r="S1305" i="4"/>
  <c r="M1305" i="4"/>
  <c r="S1329" i="4"/>
  <c r="M1329" i="4"/>
  <c r="R1239" i="4"/>
  <c r="O1239" i="4"/>
  <c r="L1239" i="4"/>
  <c r="M1307" i="4"/>
  <c r="S1307" i="4"/>
  <c r="S1306" i="4"/>
  <c r="M1306" i="4"/>
  <c r="M1249" i="4"/>
  <c r="S1249" i="4"/>
  <c r="M1234" i="4"/>
  <c r="S1234" i="4"/>
  <c r="S1256" i="4"/>
  <c r="M1256" i="4"/>
  <c r="M1278" i="4"/>
  <c r="S1278" i="4"/>
  <c r="M1304" i="4"/>
  <c r="S1304" i="4"/>
  <c r="O1261" i="4"/>
  <c r="L1261" i="4"/>
  <c r="R1261" i="4"/>
  <c r="S1252" i="4"/>
  <c r="M1252" i="4"/>
  <c r="O1270" i="4"/>
  <c r="L1270" i="4"/>
  <c r="R1270" i="4"/>
  <c r="R1280" i="4"/>
  <c r="O1280" i="4"/>
  <c r="L1280" i="4"/>
  <c r="O1331" i="4"/>
  <c r="L1331" i="4"/>
  <c r="R1331" i="4"/>
  <c r="M1303" i="4"/>
  <c r="S1303" i="4"/>
  <c r="S1310" i="4"/>
  <c r="M1310" i="4"/>
  <c r="M1222" i="4"/>
  <c r="S1222" i="4"/>
  <c r="O1319" i="4"/>
  <c r="L1319" i="4"/>
  <c r="R1319" i="4"/>
  <c r="R1226" i="4"/>
  <c r="O1226" i="4"/>
  <c r="L1226" i="4"/>
  <c r="S1267" i="4"/>
  <c r="M1267" i="4"/>
  <c r="O1244" i="4"/>
  <c r="R1244" i="4"/>
  <c r="L1244" i="4"/>
  <c r="L1247" i="4"/>
  <c r="R1247" i="4"/>
  <c r="O1247" i="4"/>
  <c r="S1220" i="4"/>
  <c r="M1220" i="4"/>
  <c r="S1227" i="4"/>
  <c r="M1227" i="4"/>
  <c r="S1290" i="4"/>
  <c r="M1290" i="4"/>
  <c r="L1329" i="4"/>
  <c r="R1329" i="4"/>
  <c r="O1329" i="4"/>
  <c r="S1309" i="4"/>
  <c r="M1309" i="4"/>
  <c r="S1259" i="4"/>
  <c r="M1259" i="4"/>
  <c r="M1239" i="4"/>
  <c r="S1239" i="4"/>
  <c r="S1255" i="4"/>
  <c r="M1255" i="4"/>
  <c r="L1309" i="4"/>
  <c r="R1309" i="4"/>
  <c r="O1309" i="4"/>
  <c r="S1264" i="4"/>
  <c r="M1264" i="4"/>
  <c r="L1240" i="4"/>
  <c r="R1240" i="4"/>
  <c r="O1240" i="4"/>
  <c r="O1263" i="4"/>
  <c r="R1263" i="4"/>
  <c r="L1263" i="4"/>
  <c r="M1312" i="4"/>
  <c r="S1312" i="4"/>
  <c r="R1249" i="4"/>
  <c r="L1249" i="4"/>
  <c r="O1249" i="4"/>
  <c r="L1328" i="4"/>
  <c r="R1328" i="4"/>
  <c r="O1328" i="4"/>
  <c r="O1256" i="4"/>
  <c r="R1256" i="4"/>
  <c r="L1256" i="4"/>
  <c r="S1287" i="4"/>
  <c r="M1287" i="4"/>
  <c r="S1233" i="4"/>
  <c r="M1233" i="4"/>
  <c r="S1302" i="4"/>
  <c r="M1302" i="4"/>
  <c r="S1331" i="4"/>
  <c r="M1331" i="4"/>
  <c r="L1318" i="4"/>
  <c r="R1318" i="4"/>
  <c r="O1318" i="4"/>
  <c r="M1327" i="4"/>
  <c r="S1327" i="4"/>
  <c r="M1319" i="4"/>
  <c r="S1319" i="4"/>
  <c r="S1226" i="4"/>
  <c r="M1226" i="4"/>
  <c r="M1295" i="4"/>
  <c r="S1295" i="4"/>
  <c r="M1326" i="4"/>
  <c r="S1326" i="4"/>
  <c r="L1273" i="4"/>
  <c r="R1273" i="4"/>
  <c r="O1273" i="4"/>
  <c r="O1224" i="4"/>
  <c r="L1224" i="4"/>
  <c r="R1224" i="4"/>
  <c r="O1255" i="4"/>
  <c r="L1255" i="4"/>
  <c r="R1255" i="4"/>
  <c r="L1254" i="4"/>
  <c r="R1254" i="4"/>
  <c r="O1254" i="4"/>
  <c r="M1263" i="4"/>
  <c r="S1263" i="4"/>
  <c r="L1245" i="4"/>
  <c r="R1245" i="4"/>
  <c r="O1245" i="4"/>
  <c r="S1221" i="4"/>
  <c r="M1221" i="4"/>
  <c r="L1292" i="4"/>
  <c r="O1292" i="4"/>
  <c r="R1292" i="4"/>
  <c r="M1254" i="4"/>
  <c r="S1254" i="4"/>
  <c r="S1293" i="4"/>
  <c r="M1293" i="4"/>
  <c r="R1312" i="4"/>
  <c r="L1312" i="4"/>
  <c r="O1312" i="4"/>
  <c r="S1328" i="4"/>
  <c r="M1328" i="4"/>
  <c r="M1301" i="4"/>
  <c r="S1301" i="4"/>
  <c r="R1317" i="4"/>
  <c r="L1317" i="4"/>
  <c r="O1317" i="4"/>
  <c r="L1241" i="4"/>
  <c r="O1241" i="4"/>
  <c r="R1241" i="4"/>
  <c r="O1287" i="4"/>
  <c r="L1287" i="4"/>
  <c r="R1287" i="4"/>
  <c r="L1335" i="4"/>
  <c r="O1335" i="4"/>
  <c r="R1335" i="4"/>
  <c r="M1270" i="4"/>
  <c r="S1270" i="4"/>
  <c r="S1275" i="4"/>
  <c r="M1275" i="4"/>
  <c r="R1296" i="4"/>
  <c r="L1296" i="4"/>
  <c r="O1296" i="4"/>
  <c r="O1302" i="4"/>
  <c r="L1302" i="4"/>
  <c r="R1302" i="4"/>
  <c r="M1248" i="4"/>
  <c r="S1248" i="4"/>
  <c r="M1318" i="4"/>
  <c r="S1318" i="4"/>
  <c r="S1314" i="4"/>
  <c r="M1314" i="4"/>
  <c r="L1222" i="4"/>
  <c r="O1222" i="4"/>
  <c r="R1222" i="4"/>
  <c r="L1327" i="4"/>
  <c r="R1327" i="4"/>
  <c r="O1327" i="4"/>
  <c r="S1258" i="4"/>
  <c r="M1258" i="4"/>
  <c r="M1299" i="4"/>
  <c r="S1299" i="4"/>
  <c r="M1243" i="4"/>
  <c r="S1243" i="4"/>
  <c r="O1295" i="4"/>
  <c r="L1295" i="4"/>
  <c r="R1295" i="4"/>
  <c r="S1247" i="4"/>
  <c r="M1247" i="4"/>
  <c r="O1251" i="4"/>
  <c r="R1251" i="4"/>
  <c r="L1251" i="4"/>
  <c r="L1227" i="4"/>
  <c r="R1227" i="4"/>
  <c r="O1227" i="4"/>
  <c r="S1257" i="4"/>
  <c r="M1257" i="4"/>
  <c r="S1224" i="4"/>
  <c r="M1224" i="4"/>
  <c r="S1340" i="4" l="1"/>
  <c r="D1364" i="4"/>
  <c r="U1344" i="4"/>
  <c r="L1340" i="4"/>
  <c r="R1340" i="4"/>
  <c r="M1340" i="4"/>
  <c r="O1340" i="4"/>
  <c r="D1356" i="4" l="1"/>
  <c r="E1345" i="4"/>
  <c r="E1350" i="4"/>
  <c r="D1346" i="4"/>
  <c r="E1346" i="4"/>
  <c r="E1351" i="4"/>
  <c r="D1350" i="4"/>
  <c r="I1351" i="4" s="1"/>
  <c r="D1416" i="4" s="1"/>
  <c r="G1345" i="4"/>
  <c r="E1355" i="4"/>
  <c r="D1355" i="4"/>
  <c r="D1345" i="4"/>
  <c r="D1351" i="4"/>
  <c r="G1346" i="4"/>
  <c r="E1356" i="4"/>
  <c r="I1346" i="4" l="1"/>
  <c r="I1356" i="4"/>
  <c r="N1416" i="4" s="1"/>
  <c r="F1477" i="4" l="1"/>
  <c r="F1510" i="4"/>
  <c r="F1450" i="4"/>
  <c r="F1420" i="4"/>
  <c r="F1511" i="4"/>
  <c r="F1476" i="4"/>
  <c r="F1447" i="4"/>
  <c r="F1499" i="4"/>
  <c r="F1454" i="4"/>
  <c r="F1470" i="4"/>
  <c r="F1493" i="4"/>
  <c r="F1422" i="4"/>
  <c r="F1469" i="4"/>
  <c r="F1427" i="4"/>
  <c r="F1515" i="4"/>
  <c r="F1474" i="4"/>
  <c r="F1512" i="4"/>
  <c r="F1472" i="4"/>
  <c r="F1529" i="4"/>
  <c r="F1483" i="4"/>
  <c r="F1442" i="4"/>
  <c r="F1423" i="4"/>
  <c r="F1526" i="4"/>
  <c r="F1506" i="4"/>
  <c r="F1488" i="4"/>
  <c r="F1525" i="4"/>
  <c r="F1438" i="4"/>
  <c r="F1419" i="4"/>
  <c r="F1521" i="4"/>
  <c r="F1484" i="4"/>
  <c r="F1492" i="4"/>
  <c r="F1421" i="4"/>
  <c r="F1536" i="4"/>
  <c r="F1498" i="4"/>
  <c r="F1463" i="4"/>
  <c r="F1509" i="4"/>
  <c r="F1443" i="4"/>
  <c r="F1432" i="4"/>
  <c r="F1468" i="4"/>
  <c r="F1533" i="4"/>
  <c r="F1467" i="4"/>
  <c r="F1495" i="4"/>
  <c r="F1440" i="4"/>
  <c r="F1439" i="4"/>
  <c r="F1513" i="4"/>
  <c r="F1482" i="4"/>
  <c r="F1466" i="4"/>
  <c r="F1445" i="4"/>
  <c r="F1520" i="4"/>
  <c r="F1475" i="4"/>
  <c r="F1434" i="4"/>
  <c r="F1532" i="4"/>
  <c r="F1461" i="4"/>
  <c r="F1437" i="4"/>
  <c r="F1485" i="4"/>
  <c r="F1517" i="4"/>
  <c r="F1430" i="4"/>
  <c r="F1518" i="4"/>
  <c r="F1456" i="4"/>
  <c r="F1505" i="4"/>
  <c r="F1480" i="4"/>
  <c r="F1530" i="4"/>
  <c r="F1507" i="4"/>
  <c r="F1435" i="4"/>
  <c r="F1455" i="4"/>
  <c r="F1501" i="4"/>
  <c r="F1459" i="4"/>
  <c r="F1426" i="4"/>
  <c r="F1496" i="4"/>
  <c r="F1424" i="4"/>
  <c r="F1457" i="4"/>
  <c r="F1451" i="4"/>
  <c r="F1516" i="4"/>
  <c r="F1486" i="4"/>
  <c r="F1503" i="4"/>
  <c r="F1458" i="4"/>
  <c r="F1473" i="4"/>
  <c r="F1452" i="4"/>
  <c r="F1471" i="4"/>
  <c r="F1514" i="4"/>
  <c r="F1502" i="4"/>
  <c r="F1464" i="4"/>
  <c r="F1535" i="4"/>
  <c r="F1491" i="4"/>
  <c r="F1448" i="4"/>
  <c r="F1429" i="4"/>
  <c r="F1508" i="4"/>
  <c r="F1449" i="4"/>
  <c r="F1523" i="4"/>
  <c r="F1436" i="4"/>
  <c r="F1490" i="4"/>
  <c r="F1425" i="4"/>
  <c r="F1465" i="4"/>
  <c r="F1527" i="4"/>
  <c r="F1534" i="4"/>
  <c r="F1441" i="4"/>
  <c r="F1524" i="4"/>
  <c r="F1478" i="4"/>
  <c r="F1481" i="4"/>
  <c r="F1522" i="4"/>
  <c r="F1531" i="4"/>
  <c r="F1453" i="4"/>
  <c r="F1504" i="4"/>
  <c r="F1462" i="4"/>
  <c r="F1428" i="4"/>
  <c r="F1519" i="4"/>
  <c r="F1500" i="4"/>
  <c r="F1479" i="4"/>
  <c r="F1433" i="4"/>
  <c r="F1494" i="4"/>
  <c r="F1497" i="4"/>
  <c r="F1528" i="4"/>
  <c r="F1460" i="4"/>
  <c r="F1446" i="4"/>
  <c r="F1487" i="4"/>
  <c r="F1444" i="4"/>
  <c r="F1489" i="4"/>
  <c r="F1431" i="4"/>
  <c r="L1351" i="4"/>
  <c r="K1351" i="4" s="1"/>
  <c r="N1351" i="4" s="1"/>
  <c r="L1356" i="4"/>
  <c r="K1356" i="4" s="1"/>
  <c r="N1356" i="4" s="1"/>
  <c r="H1528" i="4" l="1"/>
  <c r="I1528" i="4"/>
  <c r="K1528" i="4"/>
  <c r="U1528" i="4" s="1"/>
  <c r="K1462" i="4"/>
  <c r="U1462" i="4" s="1"/>
  <c r="H1462" i="4"/>
  <c r="I1462" i="4"/>
  <c r="I1441" i="4"/>
  <c r="H1441" i="4"/>
  <c r="K1441" i="4"/>
  <c r="U1441" i="4" s="1"/>
  <c r="K1449" i="4"/>
  <c r="U1449" i="4" s="1"/>
  <c r="I1449" i="4"/>
  <c r="H1449" i="4"/>
  <c r="H1514" i="4"/>
  <c r="K1514" i="4"/>
  <c r="U1514" i="4" s="1"/>
  <c r="I1514" i="4"/>
  <c r="I1451" i="4"/>
  <c r="K1451" i="4"/>
  <c r="U1451" i="4" s="1"/>
  <c r="H1451" i="4"/>
  <c r="I1435" i="4"/>
  <c r="K1435" i="4"/>
  <c r="U1435" i="4" s="1"/>
  <c r="H1435" i="4"/>
  <c r="H1517" i="4"/>
  <c r="K1517" i="4"/>
  <c r="U1517" i="4" s="1"/>
  <c r="I1517" i="4"/>
  <c r="I1445" i="4"/>
  <c r="H1445" i="4"/>
  <c r="K1445" i="4"/>
  <c r="U1445" i="4" s="1"/>
  <c r="H1533" i="4"/>
  <c r="I1533" i="4"/>
  <c r="K1533" i="4"/>
  <c r="U1533" i="4" s="1"/>
  <c r="I1421" i="4"/>
  <c r="H1421" i="4"/>
  <c r="K1421" i="4"/>
  <c r="U1421" i="4" s="1"/>
  <c r="H1506" i="4"/>
  <c r="K1506" i="4"/>
  <c r="U1506" i="4" s="1"/>
  <c r="I1506" i="4"/>
  <c r="I1474" i="4"/>
  <c r="K1474" i="4"/>
  <c r="U1474" i="4" s="1"/>
  <c r="H1474" i="4"/>
  <c r="K1499" i="4"/>
  <c r="U1499" i="4" s="1"/>
  <c r="I1499" i="4"/>
  <c r="H1499" i="4"/>
  <c r="H1497" i="4"/>
  <c r="K1497" i="4"/>
  <c r="U1497" i="4" s="1"/>
  <c r="I1497" i="4"/>
  <c r="I1504" i="4"/>
  <c r="K1504" i="4"/>
  <c r="U1504" i="4" s="1"/>
  <c r="H1504" i="4"/>
  <c r="K1534" i="4"/>
  <c r="U1534" i="4" s="1"/>
  <c r="H1534" i="4"/>
  <c r="I1534" i="4"/>
  <c r="I1508" i="4"/>
  <c r="K1508" i="4"/>
  <c r="U1508" i="4" s="1"/>
  <c r="H1508" i="4"/>
  <c r="K1471" i="4"/>
  <c r="U1471" i="4" s="1"/>
  <c r="I1471" i="4"/>
  <c r="H1471" i="4"/>
  <c r="H1457" i="4"/>
  <c r="K1457" i="4"/>
  <c r="U1457" i="4" s="1"/>
  <c r="I1457" i="4"/>
  <c r="H1507" i="4"/>
  <c r="K1507" i="4"/>
  <c r="U1507" i="4" s="1"/>
  <c r="I1507" i="4"/>
  <c r="K1485" i="4"/>
  <c r="U1485" i="4" s="1"/>
  <c r="H1485" i="4"/>
  <c r="I1485" i="4"/>
  <c r="I1466" i="4"/>
  <c r="H1466" i="4"/>
  <c r="K1466" i="4"/>
  <c r="U1466" i="4" s="1"/>
  <c r="I1468" i="4"/>
  <c r="K1468" i="4"/>
  <c r="U1468" i="4" s="1"/>
  <c r="H1468" i="4"/>
  <c r="I1492" i="4"/>
  <c r="H1492" i="4"/>
  <c r="K1492" i="4"/>
  <c r="U1492" i="4" s="1"/>
  <c r="I1526" i="4"/>
  <c r="K1526" i="4"/>
  <c r="U1526" i="4" s="1"/>
  <c r="H1526" i="4"/>
  <c r="H1515" i="4"/>
  <c r="K1515" i="4"/>
  <c r="U1515" i="4" s="1"/>
  <c r="I1515" i="4"/>
  <c r="I1447" i="4"/>
  <c r="K1447" i="4"/>
  <c r="U1447" i="4" s="1"/>
  <c r="H1447" i="4"/>
  <c r="K1431" i="4"/>
  <c r="U1431" i="4" s="1"/>
  <c r="I1431" i="4"/>
  <c r="H1431" i="4"/>
  <c r="I1494" i="4"/>
  <c r="K1494" i="4"/>
  <c r="U1494" i="4" s="1"/>
  <c r="H1494" i="4"/>
  <c r="I1453" i="4"/>
  <c r="K1453" i="4"/>
  <c r="U1453" i="4" s="1"/>
  <c r="H1453" i="4"/>
  <c r="K1527" i="4"/>
  <c r="U1527" i="4" s="1"/>
  <c r="I1527" i="4"/>
  <c r="H1527" i="4"/>
  <c r="I1429" i="4"/>
  <c r="H1429" i="4"/>
  <c r="K1429" i="4"/>
  <c r="U1429" i="4" s="1"/>
  <c r="K1452" i="4"/>
  <c r="U1452" i="4" s="1"/>
  <c r="H1452" i="4"/>
  <c r="I1452" i="4"/>
  <c r="K1424" i="4"/>
  <c r="U1424" i="4" s="1"/>
  <c r="H1424" i="4"/>
  <c r="I1424" i="4"/>
  <c r="H1530" i="4"/>
  <c r="K1530" i="4"/>
  <c r="U1530" i="4" s="1"/>
  <c r="I1530" i="4"/>
  <c r="H1437" i="4"/>
  <c r="I1437" i="4"/>
  <c r="K1437" i="4"/>
  <c r="U1437" i="4" s="1"/>
  <c r="K1482" i="4"/>
  <c r="U1482" i="4" s="1"/>
  <c r="H1482" i="4"/>
  <c r="I1482" i="4"/>
  <c r="I1432" i="4"/>
  <c r="K1432" i="4"/>
  <c r="U1432" i="4" s="1"/>
  <c r="H1432" i="4"/>
  <c r="I1484" i="4"/>
  <c r="H1484" i="4"/>
  <c r="K1484" i="4"/>
  <c r="U1484" i="4" s="1"/>
  <c r="K1423" i="4"/>
  <c r="U1423" i="4" s="1"/>
  <c r="I1423" i="4"/>
  <c r="H1423" i="4"/>
  <c r="H1427" i="4"/>
  <c r="I1427" i="4"/>
  <c r="K1427" i="4"/>
  <c r="U1427" i="4" s="1"/>
  <c r="H1476" i="4"/>
  <c r="K1476" i="4"/>
  <c r="U1476" i="4" s="1"/>
  <c r="I1476" i="4"/>
  <c r="K1489" i="4"/>
  <c r="U1489" i="4" s="1"/>
  <c r="I1489" i="4"/>
  <c r="H1489" i="4"/>
  <c r="I1433" i="4"/>
  <c r="K1433" i="4"/>
  <c r="U1433" i="4" s="1"/>
  <c r="H1433" i="4"/>
  <c r="K1531" i="4"/>
  <c r="U1531" i="4" s="1"/>
  <c r="I1531" i="4"/>
  <c r="H1531" i="4"/>
  <c r="I1465" i="4"/>
  <c r="H1465" i="4"/>
  <c r="K1465" i="4"/>
  <c r="U1465" i="4" s="1"/>
  <c r="K1448" i="4"/>
  <c r="U1448" i="4" s="1"/>
  <c r="H1448" i="4"/>
  <c r="I1448" i="4"/>
  <c r="I1473" i="4"/>
  <c r="H1473" i="4"/>
  <c r="K1473" i="4"/>
  <c r="U1473" i="4" s="1"/>
  <c r="K1496" i="4"/>
  <c r="U1496" i="4" s="1"/>
  <c r="I1496" i="4"/>
  <c r="H1496" i="4"/>
  <c r="I1480" i="4"/>
  <c r="H1480" i="4"/>
  <c r="K1480" i="4"/>
  <c r="U1480" i="4" s="1"/>
  <c r="I1461" i="4"/>
  <c r="H1461" i="4"/>
  <c r="K1461" i="4"/>
  <c r="U1461" i="4" s="1"/>
  <c r="K1513" i="4"/>
  <c r="U1513" i="4" s="1"/>
  <c r="H1513" i="4"/>
  <c r="I1513" i="4"/>
  <c r="K1443" i="4"/>
  <c r="U1443" i="4" s="1"/>
  <c r="H1443" i="4"/>
  <c r="I1443" i="4"/>
  <c r="H1521" i="4"/>
  <c r="I1521" i="4"/>
  <c r="K1521" i="4"/>
  <c r="U1521" i="4" s="1"/>
  <c r="I1442" i="4"/>
  <c r="K1442" i="4"/>
  <c r="U1442" i="4" s="1"/>
  <c r="H1442" i="4"/>
  <c r="H1469" i="4"/>
  <c r="K1469" i="4"/>
  <c r="U1469" i="4" s="1"/>
  <c r="I1469" i="4"/>
  <c r="K1511" i="4"/>
  <c r="U1511" i="4" s="1"/>
  <c r="I1511" i="4"/>
  <c r="H1511" i="4"/>
  <c r="K1444" i="4"/>
  <c r="U1444" i="4" s="1"/>
  <c r="H1444" i="4"/>
  <c r="I1444" i="4"/>
  <c r="H1479" i="4"/>
  <c r="I1479" i="4"/>
  <c r="K1479" i="4"/>
  <c r="U1479" i="4" s="1"/>
  <c r="I1522" i="4"/>
  <c r="K1522" i="4"/>
  <c r="U1522" i="4" s="1"/>
  <c r="H1522" i="4"/>
  <c r="K1425" i="4"/>
  <c r="U1425" i="4" s="1"/>
  <c r="I1425" i="4"/>
  <c r="H1425" i="4"/>
  <c r="H1491" i="4"/>
  <c r="K1491" i="4"/>
  <c r="U1491" i="4" s="1"/>
  <c r="I1491" i="4"/>
  <c r="H1458" i="4"/>
  <c r="K1458" i="4"/>
  <c r="U1458" i="4" s="1"/>
  <c r="I1458" i="4"/>
  <c r="K1426" i="4"/>
  <c r="U1426" i="4" s="1"/>
  <c r="I1426" i="4"/>
  <c r="H1426" i="4"/>
  <c r="I1505" i="4"/>
  <c r="K1505" i="4"/>
  <c r="U1505" i="4" s="1"/>
  <c r="H1505" i="4"/>
  <c r="K1532" i="4"/>
  <c r="U1532" i="4" s="1"/>
  <c r="H1532" i="4"/>
  <c r="I1532" i="4"/>
  <c r="H1439" i="4"/>
  <c r="I1439" i="4"/>
  <c r="K1439" i="4"/>
  <c r="U1439" i="4" s="1"/>
  <c r="I1509" i="4"/>
  <c r="H1509" i="4"/>
  <c r="K1509" i="4"/>
  <c r="U1509" i="4" s="1"/>
  <c r="H1419" i="4"/>
  <c r="K1419" i="4"/>
  <c r="U1419" i="4" s="1"/>
  <c r="F1540" i="4"/>
  <c r="I1419" i="4"/>
  <c r="K1483" i="4"/>
  <c r="U1483" i="4" s="1"/>
  <c r="I1483" i="4"/>
  <c r="H1483" i="4"/>
  <c r="K1422" i="4"/>
  <c r="U1422" i="4" s="1"/>
  <c r="I1422" i="4"/>
  <c r="H1422" i="4"/>
  <c r="K1420" i="4"/>
  <c r="U1420" i="4" s="1"/>
  <c r="I1420" i="4"/>
  <c r="H1420" i="4"/>
  <c r="K1487" i="4"/>
  <c r="U1487" i="4" s="1"/>
  <c r="I1487" i="4"/>
  <c r="H1487" i="4"/>
  <c r="H1500" i="4"/>
  <c r="I1500" i="4"/>
  <c r="K1500" i="4"/>
  <c r="U1500" i="4" s="1"/>
  <c r="I1481" i="4"/>
  <c r="H1481" i="4"/>
  <c r="K1481" i="4"/>
  <c r="U1481" i="4" s="1"/>
  <c r="K1490" i="4"/>
  <c r="U1490" i="4" s="1"/>
  <c r="I1490" i="4"/>
  <c r="H1490" i="4"/>
  <c r="H1535" i="4"/>
  <c r="I1535" i="4"/>
  <c r="K1535" i="4"/>
  <c r="U1535" i="4" s="1"/>
  <c r="K1503" i="4"/>
  <c r="U1503" i="4" s="1"/>
  <c r="I1503" i="4"/>
  <c r="H1503" i="4"/>
  <c r="I1459" i="4"/>
  <c r="H1459" i="4"/>
  <c r="K1459" i="4"/>
  <c r="U1459" i="4" s="1"/>
  <c r="K1456" i="4"/>
  <c r="U1456" i="4" s="1"/>
  <c r="I1456" i="4"/>
  <c r="H1456" i="4"/>
  <c r="H1434" i="4"/>
  <c r="K1434" i="4"/>
  <c r="U1434" i="4" s="1"/>
  <c r="I1434" i="4"/>
  <c r="H1440" i="4"/>
  <c r="K1440" i="4"/>
  <c r="U1440" i="4" s="1"/>
  <c r="I1440" i="4"/>
  <c r="H1463" i="4"/>
  <c r="I1463" i="4"/>
  <c r="K1463" i="4"/>
  <c r="U1463" i="4" s="1"/>
  <c r="I1438" i="4"/>
  <c r="K1438" i="4"/>
  <c r="U1438" i="4" s="1"/>
  <c r="H1438" i="4"/>
  <c r="I1529" i="4"/>
  <c r="H1529" i="4"/>
  <c r="K1529" i="4"/>
  <c r="U1529" i="4" s="1"/>
  <c r="H1493" i="4"/>
  <c r="K1493" i="4"/>
  <c r="U1493" i="4" s="1"/>
  <c r="I1493" i="4"/>
  <c r="K1450" i="4"/>
  <c r="U1450" i="4" s="1"/>
  <c r="H1450" i="4"/>
  <c r="I1450" i="4"/>
  <c r="K1446" i="4"/>
  <c r="U1446" i="4" s="1"/>
  <c r="H1446" i="4"/>
  <c r="I1446" i="4"/>
  <c r="K1519" i="4"/>
  <c r="U1519" i="4" s="1"/>
  <c r="H1519" i="4"/>
  <c r="I1519" i="4"/>
  <c r="K1478" i="4"/>
  <c r="U1478" i="4" s="1"/>
  <c r="H1478" i="4"/>
  <c r="I1478" i="4"/>
  <c r="H1436" i="4"/>
  <c r="K1436" i="4"/>
  <c r="U1436" i="4" s="1"/>
  <c r="I1436" i="4"/>
  <c r="K1464" i="4"/>
  <c r="U1464" i="4" s="1"/>
  <c r="H1464" i="4"/>
  <c r="I1464" i="4"/>
  <c r="K1486" i="4"/>
  <c r="U1486" i="4" s="1"/>
  <c r="H1486" i="4"/>
  <c r="I1486" i="4"/>
  <c r="K1501" i="4"/>
  <c r="U1501" i="4" s="1"/>
  <c r="H1501" i="4"/>
  <c r="I1501" i="4"/>
  <c r="I1518" i="4"/>
  <c r="H1518" i="4"/>
  <c r="K1518" i="4"/>
  <c r="U1518" i="4" s="1"/>
  <c r="I1475" i="4"/>
  <c r="K1475" i="4"/>
  <c r="U1475" i="4" s="1"/>
  <c r="H1475" i="4"/>
  <c r="I1495" i="4"/>
  <c r="K1495" i="4"/>
  <c r="U1495" i="4" s="1"/>
  <c r="H1495" i="4"/>
  <c r="I1498" i="4"/>
  <c r="K1498" i="4"/>
  <c r="U1498" i="4" s="1"/>
  <c r="H1498" i="4"/>
  <c r="I1525" i="4"/>
  <c r="H1525" i="4"/>
  <c r="K1525" i="4"/>
  <c r="U1525" i="4" s="1"/>
  <c r="H1472" i="4"/>
  <c r="K1472" i="4"/>
  <c r="U1472" i="4" s="1"/>
  <c r="I1472" i="4"/>
  <c r="H1470" i="4"/>
  <c r="I1470" i="4"/>
  <c r="K1470" i="4"/>
  <c r="U1470" i="4" s="1"/>
  <c r="I1510" i="4"/>
  <c r="K1510" i="4"/>
  <c r="U1510" i="4" s="1"/>
  <c r="H1510" i="4"/>
  <c r="I1460" i="4"/>
  <c r="K1460" i="4"/>
  <c r="U1460" i="4" s="1"/>
  <c r="H1460" i="4"/>
  <c r="H1428" i="4"/>
  <c r="I1428" i="4"/>
  <c r="K1428" i="4"/>
  <c r="U1428" i="4" s="1"/>
  <c r="I1524" i="4"/>
  <c r="K1524" i="4"/>
  <c r="U1524" i="4" s="1"/>
  <c r="H1524" i="4"/>
  <c r="H1523" i="4"/>
  <c r="K1523" i="4"/>
  <c r="U1523" i="4" s="1"/>
  <c r="I1523" i="4"/>
  <c r="K1502" i="4"/>
  <c r="U1502" i="4" s="1"/>
  <c r="I1502" i="4"/>
  <c r="H1502" i="4"/>
  <c r="I1516" i="4"/>
  <c r="H1516" i="4"/>
  <c r="K1516" i="4"/>
  <c r="U1516" i="4" s="1"/>
  <c r="I1455" i="4"/>
  <c r="K1455" i="4"/>
  <c r="U1455" i="4" s="1"/>
  <c r="H1455" i="4"/>
  <c r="K1430" i="4"/>
  <c r="U1430" i="4" s="1"/>
  <c r="H1430" i="4"/>
  <c r="I1430" i="4"/>
  <c r="I1520" i="4"/>
  <c r="H1520" i="4"/>
  <c r="K1520" i="4"/>
  <c r="U1520" i="4" s="1"/>
  <c r="K1467" i="4"/>
  <c r="U1467" i="4" s="1"/>
  <c r="I1467" i="4"/>
  <c r="H1467" i="4"/>
  <c r="K1536" i="4"/>
  <c r="U1536" i="4" s="1"/>
  <c r="I1536" i="4"/>
  <c r="H1536" i="4"/>
  <c r="H1488" i="4"/>
  <c r="K1488" i="4"/>
  <c r="U1488" i="4" s="1"/>
  <c r="I1488" i="4"/>
  <c r="H1512" i="4"/>
  <c r="I1512" i="4"/>
  <c r="K1512" i="4"/>
  <c r="U1512" i="4" s="1"/>
  <c r="I1454" i="4"/>
  <c r="H1454" i="4"/>
  <c r="K1454" i="4"/>
  <c r="U1454" i="4" s="1"/>
  <c r="H1477" i="4"/>
  <c r="K1477" i="4"/>
  <c r="U1477" i="4" s="1"/>
  <c r="I1477" i="4"/>
  <c r="R1488" i="4" l="1"/>
  <c r="O1488" i="4"/>
  <c r="L1488" i="4"/>
  <c r="S1472" i="4"/>
  <c r="M1472" i="4"/>
  <c r="M1498" i="4"/>
  <c r="S1498" i="4"/>
  <c r="O1518" i="4"/>
  <c r="L1518" i="4"/>
  <c r="R1518" i="4"/>
  <c r="M1464" i="4"/>
  <c r="S1464" i="4"/>
  <c r="R1450" i="4"/>
  <c r="O1450" i="4"/>
  <c r="L1450" i="4"/>
  <c r="L1438" i="4"/>
  <c r="O1438" i="4"/>
  <c r="R1438" i="4"/>
  <c r="O1440" i="4"/>
  <c r="L1440" i="4"/>
  <c r="R1440" i="4"/>
  <c r="R1459" i="4"/>
  <c r="O1459" i="4"/>
  <c r="L1459" i="4"/>
  <c r="L1490" i="4"/>
  <c r="O1490" i="4"/>
  <c r="R1490" i="4"/>
  <c r="L1500" i="4"/>
  <c r="R1500" i="4"/>
  <c r="O1500" i="4"/>
  <c r="S1422" i="4"/>
  <c r="M1422" i="4"/>
  <c r="L1419" i="4"/>
  <c r="R1419" i="4"/>
  <c r="O1419" i="4"/>
  <c r="H1540" i="4"/>
  <c r="L1532" i="4"/>
  <c r="R1532" i="4"/>
  <c r="O1532" i="4"/>
  <c r="S1458" i="4"/>
  <c r="M1458" i="4"/>
  <c r="L1444" i="4"/>
  <c r="R1444" i="4"/>
  <c r="O1444" i="4"/>
  <c r="R1442" i="4"/>
  <c r="L1442" i="4"/>
  <c r="O1442" i="4"/>
  <c r="R1480" i="4"/>
  <c r="L1480" i="4"/>
  <c r="O1480" i="4"/>
  <c r="M1448" i="4"/>
  <c r="S1448" i="4"/>
  <c r="R1424" i="4"/>
  <c r="L1424" i="4"/>
  <c r="O1424" i="4"/>
  <c r="O1527" i="4"/>
  <c r="L1527" i="4"/>
  <c r="R1527" i="4"/>
  <c r="S1494" i="4"/>
  <c r="M1494" i="4"/>
  <c r="R1468" i="4"/>
  <c r="O1468" i="4"/>
  <c r="L1468" i="4"/>
  <c r="M1471" i="4"/>
  <c r="S1471" i="4"/>
  <c r="R1504" i="4"/>
  <c r="L1504" i="4"/>
  <c r="O1504" i="4"/>
  <c r="L1421" i="4"/>
  <c r="O1421" i="4"/>
  <c r="R1421" i="4"/>
  <c r="M1517" i="4"/>
  <c r="S1517" i="4"/>
  <c r="S1451" i="4"/>
  <c r="M1451" i="4"/>
  <c r="O1441" i="4"/>
  <c r="L1441" i="4"/>
  <c r="R1441" i="4"/>
  <c r="M1520" i="4"/>
  <c r="S1520" i="4"/>
  <c r="O1495" i="4"/>
  <c r="R1495" i="4"/>
  <c r="L1495" i="4"/>
  <c r="M1518" i="4"/>
  <c r="S1518" i="4"/>
  <c r="L1464" i="4"/>
  <c r="R1464" i="4"/>
  <c r="O1464" i="4"/>
  <c r="S1519" i="4"/>
  <c r="M1519" i="4"/>
  <c r="S1434" i="4"/>
  <c r="M1434" i="4"/>
  <c r="S1459" i="4"/>
  <c r="M1459" i="4"/>
  <c r="S1490" i="4"/>
  <c r="M1490" i="4"/>
  <c r="R1487" i="4"/>
  <c r="L1487" i="4"/>
  <c r="O1487" i="4"/>
  <c r="R1522" i="4"/>
  <c r="O1522" i="4"/>
  <c r="L1522" i="4"/>
  <c r="M1513" i="4"/>
  <c r="S1513" i="4"/>
  <c r="S1480" i="4"/>
  <c r="M1480" i="4"/>
  <c r="L1448" i="4"/>
  <c r="R1448" i="4"/>
  <c r="O1448" i="4"/>
  <c r="R1433" i="4"/>
  <c r="O1433" i="4"/>
  <c r="L1433" i="4"/>
  <c r="L1476" i="4"/>
  <c r="O1476" i="4"/>
  <c r="R1476" i="4"/>
  <c r="R1484" i="4"/>
  <c r="L1484" i="4"/>
  <c r="O1484" i="4"/>
  <c r="S1527" i="4"/>
  <c r="M1527" i="4"/>
  <c r="O1431" i="4"/>
  <c r="R1431" i="4"/>
  <c r="L1431" i="4"/>
  <c r="R1515" i="4"/>
  <c r="L1515" i="4"/>
  <c r="O1515" i="4"/>
  <c r="M1507" i="4"/>
  <c r="S1507" i="4"/>
  <c r="O1474" i="4"/>
  <c r="R1474" i="4"/>
  <c r="L1474" i="4"/>
  <c r="S1421" i="4"/>
  <c r="M1421" i="4"/>
  <c r="M1514" i="4"/>
  <c r="S1514" i="4"/>
  <c r="M1441" i="4"/>
  <c r="S1441" i="4"/>
  <c r="S1454" i="4"/>
  <c r="M1454" i="4"/>
  <c r="S1536" i="4"/>
  <c r="M1536" i="4"/>
  <c r="M1430" i="4"/>
  <c r="S1430" i="4"/>
  <c r="M1516" i="4"/>
  <c r="S1516" i="4"/>
  <c r="R1510" i="4"/>
  <c r="O1510" i="4"/>
  <c r="L1510" i="4"/>
  <c r="O1472" i="4"/>
  <c r="L1472" i="4"/>
  <c r="R1472" i="4"/>
  <c r="S1501" i="4"/>
  <c r="M1501" i="4"/>
  <c r="O1519" i="4"/>
  <c r="L1519" i="4"/>
  <c r="R1519" i="4"/>
  <c r="M1493" i="4"/>
  <c r="S1493" i="4"/>
  <c r="S1438" i="4"/>
  <c r="M1438" i="4"/>
  <c r="L1503" i="4"/>
  <c r="O1503" i="4"/>
  <c r="R1503" i="4"/>
  <c r="M1487" i="4"/>
  <c r="S1487" i="4"/>
  <c r="O1483" i="4"/>
  <c r="L1483" i="4"/>
  <c r="R1483" i="4"/>
  <c r="O1509" i="4"/>
  <c r="L1509" i="4"/>
  <c r="R1509" i="4"/>
  <c r="L1505" i="4"/>
  <c r="R1505" i="4"/>
  <c r="O1505" i="4"/>
  <c r="L1458" i="4"/>
  <c r="O1458" i="4"/>
  <c r="R1458" i="4"/>
  <c r="R1511" i="4"/>
  <c r="O1511" i="4"/>
  <c r="L1511" i="4"/>
  <c r="S1442" i="4"/>
  <c r="M1442" i="4"/>
  <c r="R1513" i="4"/>
  <c r="L1513" i="4"/>
  <c r="O1513" i="4"/>
  <c r="O1496" i="4"/>
  <c r="R1496" i="4"/>
  <c r="L1496" i="4"/>
  <c r="S1484" i="4"/>
  <c r="M1484" i="4"/>
  <c r="S1437" i="4"/>
  <c r="M1437" i="4"/>
  <c r="M1452" i="4"/>
  <c r="S1452" i="4"/>
  <c r="S1431" i="4"/>
  <c r="M1431" i="4"/>
  <c r="L1526" i="4"/>
  <c r="R1526" i="4"/>
  <c r="O1526" i="4"/>
  <c r="S1468" i="4"/>
  <c r="M1468" i="4"/>
  <c r="O1508" i="4"/>
  <c r="L1508" i="4"/>
  <c r="R1508" i="4"/>
  <c r="M1504" i="4"/>
  <c r="S1504" i="4"/>
  <c r="O1517" i="4"/>
  <c r="R1517" i="4"/>
  <c r="L1517" i="4"/>
  <c r="S1462" i="4"/>
  <c r="M1462" i="4"/>
  <c r="L1520" i="4"/>
  <c r="O1520" i="4"/>
  <c r="R1520" i="4"/>
  <c r="R1536" i="4"/>
  <c r="O1536" i="4"/>
  <c r="L1536" i="4"/>
  <c r="R1502" i="4"/>
  <c r="L1502" i="4"/>
  <c r="O1502" i="4"/>
  <c r="M1524" i="4"/>
  <c r="S1524" i="4"/>
  <c r="S1495" i="4"/>
  <c r="M1495" i="4"/>
  <c r="R1501" i="4"/>
  <c r="O1501" i="4"/>
  <c r="L1501" i="4"/>
  <c r="S1436" i="4"/>
  <c r="M1436" i="4"/>
  <c r="L1434" i="4"/>
  <c r="O1434" i="4"/>
  <c r="R1434" i="4"/>
  <c r="M1503" i="4"/>
  <c r="S1503" i="4"/>
  <c r="M1483" i="4"/>
  <c r="S1483" i="4"/>
  <c r="M1509" i="4"/>
  <c r="S1509" i="4"/>
  <c r="S1491" i="4"/>
  <c r="M1491" i="4"/>
  <c r="M1522" i="4"/>
  <c r="S1522" i="4"/>
  <c r="S1511" i="4"/>
  <c r="M1511" i="4"/>
  <c r="S1496" i="4"/>
  <c r="M1496" i="4"/>
  <c r="M1433" i="4"/>
  <c r="S1433" i="4"/>
  <c r="M1427" i="4"/>
  <c r="S1427" i="4"/>
  <c r="O1432" i="4"/>
  <c r="L1432" i="4"/>
  <c r="R1432" i="4"/>
  <c r="O1437" i="4"/>
  <c r="R1437" i="4"/>
  <c r="L1437" i="4"/>
  <c r="O1452" i="4"/>
  <c r="R1452" i="4"/>
  <c r="L1452" i="4"/>
  <c r="O1453" i="4"/>
  <c r="R1453" i="4"/>
  <c r="L1453" i="4"/>
  <c r="L1507" i="4"/>
  <c r="R1507" i="4"/>
  <c r="O1507" i="4"/>
  <c r="S1497" i="4"/>
  <c r="M1497" i="4"/>
  <c r="M1474" i="4"/>
  <c r="S1474" i="4"/>
  <c r="S1533" i="4"/>
  <c r="M1533" i="4"/>
  <c r="L1435" i="4"/>
  <c r="R1435" i="4"/>
  <c r="O1435" i="4"/>
  <c r="O1514" i="4"/>
  <c r="R1514" i="4"/>
  <c r="L1514" i="4"/>
  <c r="L1462" i="4"/>
  <c r="R1462" i="4"/>
  <c r="O1462" i="4"/>
  <c r="O1516" i="4"/>
  <c r="L1516" i="4"/>
  <c r="R1516" i="4"/>
  <c r="S1512" i="4"/>
  <c r="M1512" i="4"/>
  <c r="O1467" i="4"/>
  <c r="R1467" i="4"/>
  <c r="L1467" i="4"/>
  <c r="M1502" i="4"/>
  <c r="S1502" i="4"/>
  <c r="M1510" i="4"/>
  <c r="S1510" i="4"/>
  <c r="O1525" i="4"/>
  <c r="R1525" i="4"/>
  <c r="L1525" i="4"/>
  <c r="O1475" i="4"/>
  <c r="R1475" i="4"/>
  <c r="L1475" i="4"/>
  <c r="M1446" i="4"/>
  <c r="S1446" i="4"/>
  <c r="O1493" i="4"/>
  <c r="L1493" i="4"/>
  <c r="R1493" i="4"/>
  <c r="S1463" i="4"/>
  <c r="M1463" i="4"/>
  <c r="L1456" i="4"/>
  <c r="O1456" i="4"/>
  <c r="R1456" i="4"/>
  <c r="O1481" i="4"/>
  <c r="L1481" i="4"/>
  <c r="R1481" i="4"/>
  <c r="O1420" i="4"/>
  <c r="L1420" i="4"/>
  <c r="R1420" i="4"/>
  <c r="M1505" i="4"/>
  <c r="S1505" i="4"/>
  <c r="M1521" i="4"/>
  <c r="S1521" i="4"/>
  <c r="R1465" i="4"/>
  <c r="O1465" i="4"/>
  <c r="L1465" i="4"/>
  <c r="O1489" i="4"/>
  <c r="R1489" i="4"/>
  <c r="L1489" i="4"/>
  <c r="L1427" i="4"/>
  <c r="R1427" i="4"/>
  <c r="O1427" i="4"/>
  <c r="M1530" i="4"/>
  <c r="S1530" i="4"/>
  <c r="L1447" i="4"/>
  <c r="O1447" i="4"/>
  <c r="R1447" i="4"/>
  <c r="M1526" i="4"/>
  <c r="S1526" i="4"/>
  <c r="O1466" i="4"/>
  <c r="L1466" i="4"/>
  <c r="R1466" i="4"/>
  <c r="M1457" i="4"/>
  <c r="S1457" i="4"/>
  <c r="S1508" i="4"/>
  <c r="M1508" i="4"/>
  <c r="S1506" i="4"/>
  <c r="M1506" i="4"/>
  <c r="L1533" i="4"/>
  <c r="O1533" i="4"/>
  <c r="R1533" i="4"/>
  <c r="R1449" i="4"/>
  <c r="O1449" i="4"/>
  <c r="L1449" i="4"/>
  <c r="R1523" i="4"/>
  <c r="O1523" i="4"/>
  <c r="L1523" i="4"/>
  <c r="R1524" i="4"/>
  <c r="O1524" i="4"/>
  <c r="L1524" i="4"/>
  <c r="L1430" i="4"/>
  <c r="R1430" i="4"/>
  <c r="O1430" i="4"/>
  <c r="M1477" i="4"/>
  <c r="S1477" i="4"/>
  <c r="R1512" i="4"/>
  <c r="L1512" i="4"/>
  <c r="O1512" i="4"/>
  <c r="S1467" i="4"/>
  <c r="M1467" i="4"/>
  <c r="L1455" i="4"/>
  <c r="O1455" i="4"/>
  <c r="R1455" i="4"/>
  <c r="S1428" i="4"/>
  <c r="M1428" i="4"/>
  <c r="M1525" i="4"/>
  <c r="S1525" i="4"/>
  <c r="S1486" i="4"/>
  <c r="M1486" i="4"/>
  <c r="L1436" i="4"/>
  <c r="R1436" i="4"/>
  <c r="O1436" i="4"/>
  <c r="R1446" i="4"/>
  <c r="L1446" i="4"/>
  <c r="O1446" i="4"/>
  <c r="O1463" i="4"/>
  <c r="L1463" i="4"/>
  <c r="R1463" i="4"/>
  <c r="S1456" i="4"/>
  <c r="M1456" i="4"/>
  <c r="S1481" i="4"/>
  <c r="M1481" i="4"/>
  <c r="S1420" i="4"/>
  <c r="M1420" i="4"/>
  <c r="S1419" i="4"/>
  <c r="I1540" i="4"/>
  <c r="M1419" i="4"/>
  <c r="M1439" i="4"/>
  <c r="S1439" i="4"/>
  <c r="L1426" i="4"/>
  <c r="O1426" i="4"/>
  <c r="R1426" i="4"/>
  <c r="L1491" i="4"/>
  <c r="O1491" i="4"/>
  <c r="R1491" i="4"/>
  <c r="M1479" i="4"/>
  <c r="S1479" i="4"/>
  <c r="M1469" i="4"/>
  <c r="S1469" i="4"/>
  <c r="R1521" i="4"/>
  <c r="O1521" i="4"/>
  <c r="L1521" i="4"/>
  <c r="L1461" i="4"/>
  <c r="O1461" i="4"/>
  <c r="R1461" i="4"/>
  <c r="S1465" i="4"/>
  <c r="M1465" i="4"/>
  <c r="M1489" i="4"/>
  <c r="S1489" i="4"/>
  <c r="R1423" i="4"/>
  <c r="L1423" i="4"/>
  <c r="O1423" i="4"/>
  <c r="M1432" i="4"/>
  <c r="S1432" i="4"/>
  <c r="S1453" i="4"/>
  <c r="M1453" i="4"/>
  <c r="S1466" i="4"/>
  <c r="M1466" i="4"/>
  <c r="S1534" i="4"/>
  <c r="M1534" i="4"/>
  <c r="R1497" i="4"/>
  <c r="L1497" i="4"/>
  <c r="O1497" i="4"/>
  <c r="M1435" i="4"/>
  <c r="S1435" i="4"/>
  <c r="S1449" i="4"/>
  <c r="M1449" i="4"/>
  <c r="S1488" i="4"/>
  <c r="M1488" i="4"/>
  <c r="M1523" i="4"/>
  <c r="S1523" i="4"/>
  <c r="M1470" i="4"/>
  <c r="S1470" i="4"/>
  <c r="L1498" i="4"/>
  <c r="R1498" i="4"/>
  <c r="O1498" i="4"/>
  <c r="M1475" i="4"/>
  <c r="S1475" i="4"/>
  <c r="L1486" i="4"/>
  <c r="O1486" i="4"/>
  <c r="R1486" i="4"/>
  <c r="S1478" i="4"/>
  <c r="M1478" i="4"/>
  <c r="R1529" i="4"/>
  <c r="O1529" i="4"/>
  <c r="L1529" i="4"/>
  <c r="S1440" i="4"/>
  <c r="M1440" i="4"/>
  <c r="S1535" i="4"/>
  <c r="M1535" i="4"/>
  <c r="O1439" i="4"/>
  <c r="L1439" i="4"/>
  <c r="R1439" i="4"/>
  <c r="M1426" i="4"/>
  <c r="S1426" i="4"/>
  <c r="O1425" i="4"/>
  <c r="L1425" i="4"/>
  <c r="R1425" i="4"/>
  <c r="O1479" i="4"/>
  <c r="R1479" i="4"/>
  <c r="L1479" i="4"/>
  <c r="S1443" i="4"/>
  <c r="M1443" i="4"/>
  <c r="S1461" i="4"/>
  <c r="M1461" i="4"/>
  <c r="O1473" i="4"/>
  <c r="L1473" i="4"/>
  <c r="R1473" i="4"/>
  <c r="L1531" i="4"/>
  <c r="R1531" i="4"/>
  <c r="O1531" i="4"/>
  <c r="S1423" i="4"/>
  <c r="M1423" i="4"/>
  <c r="S1482" i="4"/>
  <c r="M1482" i="4"/>
  <c r="L1530" i="4"/>
  <c r="R1530" i="4"/>
  <c r="O1530" i="4"/>
  <c r="L1429" i="4"/>
  <c r="R1429" i="4"/>
  <c r="O1429" i="4"/>
  <c r="R1494" i="4"/>
  <c r="L1494" i="4"/>
  <c r="O1494" i="4"/>
  <c r="S1447" i="4"/>
  <c r="M1447" i="4"/>
  <c r="L1492" i="4"/>
  <c r="R1492" i="4"/>
  <c r="O1492" i="4"/>
  <c r="M1485" i="4"/>
  <c r="S1485" i="4"/>
  <c r="R1457" i="4"/>
  <c r="L1457" i="4"/>
  <c r="O1457" i="4"/>
  <c r="O1534" i="4"/>
  <c r="L1534" i="4"/>
  <c r="R1534" i="4"/>
  <c r="R1499" i="4"/>
  <c r="O1499" i="4"/>
  <c r="L1499" i="4"/>
  <c r="O1506" i="4"/>
  <c r="L1506" i="4"/>
  <c r="R1506" i="4"/>
  <c r="O1445" i="4"/>
  <c r="L1445" i="4"/>
  <c r="R1445" i="4"/>
  <c r="R1451" i="4"/>
  <c r="L1451" i="4"/>
  <c r="O1451" i="4"/>
  <c r="S1528" i="4"/>
  <c r="M1528" i="4"/>
  <c r="R1454" i="4"/>
  <c r="O1454" i="4"/>
  <c r="L1454" i="4"/>
  <c r="M1460" i="4"/>
  <c r="S1460" i="4"/>
  <c r="O1428" i="4"/>
  <c r="L1428" i="4"/>
  <c r="R1428" i="4"/>
  <c r="R1477" i="4"/>
  <c r="L1477" i="4"/>
  <c r="O1477" i="4"/>
  <c r="S1455" i="4"/>
  <c r="M1455" i="4"/>
  <c r="L1460" i="4"/>
  <c r="O1460" i="4"/>
  <c r="R1460" i="4"/>
  <c r="R1470" i="4"/>
  <c r="O1470" i="4"/>
  <c r="L1470" i="4"/>
  <c r="R1478" i="4"/>
  <c r="O1478" i="4"/>
  <c r="L1478" i="4"/>
  <c r="S1450" i="4"/>
  <c r="M1450" i="4"/>
  <c r="M1529" i="4"/>
  <c r="S1529" i="4"/>
  <c r="R1535" i="4"/>
  <c r="O1535" i="4"/>
  <c r="L1535" i="4"/>
  <c r="S1500" i="4"/>
  <c r="M1500" i="4"/>
  <c r="L1422" i="4"/>
  <c r="R1422" i="4"/>
  <c r="O1422" i="4"/>
  <c r="U1540" i="4"/>
  <c r="S1532" i="4"/>
  <c r="M1532" i="4"/>
  <c r="S1425" i="4"/>
  <c r="M1425" i="4"/>
  <c r="M1444" i="4"/>
  <c r="S1444" i="4"/>
  <c r="L1469" i="4"/>
  <c r="O1469" i="4"/>
  <c r="R1469" i="4"/>
  <c r="L1443" i="4"/>
  <c r="R1443" i="4"/>
  <c r="O1443" i="4"/>
  <c r="M1473" i="4"/>
  <c r="S1473" i="4"/>
  <c r="S1531" i="4"/>
  <c r="M1531" i="4"/>
  <c r="M1476" i="4"/>
  <c r="S1476" i="4"/>
  <c r="L1482" i="4"/>
  <c r="R1482" i="4"/>
  <c r="O1482" i="4"/>
  <c r="M1424" i="4"/>
  <c r="S1424" i="4"/>
  <c r="S1429" i="4"/>
  <c r="M1429" i="4"/>
  <c r="S1515" i="4"/>
  <c r="M1515" i="4"/>
  <c r="M1492" i="4"/>
  <c r="S1492" i="4"/>
  <c r="L1485" i="4"/>
  <c r="R1485" i="4"/>
  <c r="O1485" i="4"/>
  <c r="O1471" i="4"/>
  <c r="R1471" i="4"/>
  <c r="L1471" i="4"/>
  <c r="S1499" i="4"/>
  <c r="M1499" i="4"/>
  <c r="M1445" i="4"/>
  <c r="S1445" i="4"/>
  <c r="R1528" i="4"/>
  <c r="O1528" i="4"/>
  <c r="L1528" i="4"/>
  <c r="M1540" i="4" l="1"/>
  <c r="U1544" i="4"/>
  <c r="D1564" i="4"/>
  <c r="S1540" i="4"/>
  <c r="O1540" i="4"/>
  <c r="R1540" i="4"/>
  <c r="L1540" i="4"/>
  <c r="D1545" i="4" l="1"/>
  <c r="D1555" i="4"/>
  <c r="G1545" i="4"/>
  <c r="E1555" i="4"/>
  <c r="D1550" i="4"/>
  <c r="E1550" i="4"/>
  <c r="E1545" i="4"/>
  <c r="D1546" i="4"/>
  <c r="D1556" i="4"/>
  <c r="E1556" i="4"/>
  <c r="D1551" i="4"/>
  <c r="G1546" i="4"/>
  <c r="E1546" i="4"/>
  <c r="E1551" i="4"/>
  <c r="I1551" i="4" l="1"/>
  <c r="D1616" i="4" s="1"/>
  <c r="I1556" i="4"/>
  <c r="N1616" i="4" s="1"/>
  <c r="I1546" i="4"/>
  <c r="L1556" i="4" l="1"/>
  <c r="K1556" i="4" s="1"/>
  <c r="N1556" i="4" s="1"/>
  <c r="L1551" i="4"/>
  <c r="K1551" i="4" s="1"/>
  <c r="N1551" i="4" s="1"/>
  <c r="F1639" i="4"/>
  <c r="F1677" i="4"/>
  <c r="F1644" i="4"/>
  <c r="F1708" i="4"/>
  <c r="F1676" i="4"/>
  <c r="F1642" i="4"/>
  <c r="F1731" i="4"/>
  <c r="F1699" i="4"/>
  <c r="F1667" i="4"/>
  <c r="F1625" i="4"/>
  <c r="F1689" i="4"/>
  <c r="F1734" i="4"/>
  <c r="F1702" i="4"/>
  <c r="F1670" i="4"/>
  <c r="F1645" i="4"/>
  <c r="F1712" i="4"/>
  <c r="F1703" i="4"/>
  <c r="F1674" i="4"/>
  <c r="F1733" i="4"/>
  <c r="F1669" i="4"/>
  <c r="F1736" i="4"/>
  <c r="F1704" i="4"/>
  <c r="F1672" i="4"/>
  <c r="F1619" i="4"/>
  <c r="F1727" i="4"/>
  <c r="F1695" i="4"/>
  <c r="F1663" i="4"/>
  <c r="F1627" i="4"/>
  <c r="F1681" i="4"/>
  <c r="F1730" i="4"/>
  <c r="F1698" i="4"/>
  <c r="F1666" i="4"/>
  <c r="F1651" i="4"/>
  <c r="F1685" i="4"/>
  <c r="F1671" i="4"/>
  <c r="F1725" i="4"/>
  <c r="F1661" i="4"/>
  <c r="F1732" i="4"/>
  <c r="F1700" i="4"/>
  <c r="F1668" i="4"/>
  <c r="F1638" i="4"/>
  <c r="F1723" i="4"/>
  <c r="F1691" i="4"/>
  <c r="F1659" i="4"/>
  <c r="F1646" i="4"/>
  <c r="F1673" i="4"/>
  <c r="F1726" i="4"/>
  <c r="F1694" i="4"/>
  <c r="F1662" i="4"/>
  <c r="F1628" i="4"/>
  <c r="F1655" i="4"/>
  <c r="F1637" i="4"/>
  <c r="F1632" i="4"/>
  <c r="F1717" i="4"/>
  <c r="F1641" i="4"/>
  <c r="F1728" i="4"/>
  <c r="F1696" i="4"/>
  <c r="F1664" i="4"/>
  <c r="F1643" i="4"/>
  <c r="F1719" i="4"/>
  <c r="F1687" i="4"/>
  <c r="F1626" i="4"/>
  <c r="F1729" i="4"/>
  <c r="F1665" i="4"/>
  <c r="F1722" i="4"/>
  <c r="F1690" i="4"/>
  <c r="F1658" i="4"/>
  <c r="F1633" i="4"/>
  <c r="F1652" i="4"/>
  <c r="F1706" i="4"/>
  <c r="F1709" i="4"/>
  <c r="F1636" i="4"/>
  <c r="F1724" i="4"/>
  <c r="F1692" i="4"/>
  <c r="F1660" i="4"/>
  <c r="F1640" i="4"/>
  <c r="F1715" i="4"/>
  <c r="F1683" i="4"/>
  <c r="F1623" i="4"/>
  <c r="F1721" i="4"/>
  <c r="F1657" i="4"/>
  <c r="F1718" i="4"/>
  <c r="F1686" i="4"/>
  <c r="F1630" i="4"/>
  <c r="F1735" i="4"/>
  <c r="F1697" i="4"/>
  <c r="F1701" i="4"/>
  <c r="F1647" i="4"/>
  <c r="F1720" i="4"/>
  <c r="F1688" i="4"/>
  <c r="F1656" i="4"/>
  <c r="F1631" i="4"/>
  <c r="F1711" i="4"/>
  <c r="F1679" i="4"/>
  <c r="F1650" i="4"/>
  <c r="F1713" i="4"/>
  <c r="F1622" i="4"/>
  <c r="F1714" i="4"/>
  <c r="F1682" i="4"/>
  <c r="F1654" i="4"/>
  <c r="F1620" i="4"/>
  <c r="F1653" i="4"/>
  <c r="F1693" i="4"/>
  <c r="F1635" i="4"/>
  <c r="F1716" i="4"/>
  <c r="F1684" i="4"/>
  <c r="F1621" i="4"/>
  <c r="F1624" i="4"/>
  <c r="F1707" i="4"/>
  <c r="F1675" i="4"/>
  <c r="F1648" i="4"/>
  <c r="F1705" i="4"/>
  <c r="F1649" i="4"/>
  <c r="F1710" i="4"/>
  <c r="F1678" i="4"/>
  <c r="F1629" i="4"/>
  <c r="F1634" i="4"/>
  <c r="F1680" i="4"/>
  <c r="K1680" i="4" l="1"/>
  <c r="U1680" i="4" s="1"/>
  <c r="H1680" i="4"/>
  <c r="I1680" i="4"/>
  <c r="I1675" i="4"/>
  <c r="H1675" i="4"/>
  <c r="K1675" i="4"/>
  <c r="U1675" i="4" s="1"/>
  <c r="I1653" i="4"/>
  <c r="K1653" i="4"/>
  <c r="U1653" i="4" s="1"/>
  <c r="H1653" i="4"/>
  <c r="K1679" i="4"/>
  <c r="U1679" i="4" s="1"/>
  <c r="H1679" i="4"/>
  <c r="I1679" i="4"/>
  <c r="K1697" i="4"/>
  <c r="U1697" i="4" s="1"/>
  <c r="I1697" i="4"/>
  <c r="H1697" i="4"/>
  <c r="H1683" i="4"/>
  <c r="I1683" i="4"/>
  <c r="K1683" i="4"/>
  <c r="U1683" i="4" s="1"/>
  <c r="I1706" i="4"/>
  <c r="H1706" i="4"/>
  <c r="K1706" i="4"/>
  <c r="U1706" i="4" s="1"/>
  <c r="K1626" i="4"/>
  <c r="U1626" i="4" s="1"/>
  <c r="I1626" i="4"/>
  <c r="H1626" i="4"/>
  <c r="H1717" i="4"/>
  <c r="I1717" i="4"/>
  <c r="K1717" i="4"/>
  <c r="U1717" i="4" s="1"/>
  <c r="I1673" i="4"/>
  <c r="H1673" i="4"/>
  <c r="K1673" i="4"/>
  <c r="U1673" i="4" s="1"/>
  <c r="H1732" i="4"/>
  <c r="K1732" i="4"/>
  <c r="U1732" i="4" s="1"/>
  <c r="I1732" i="4"/>
  <c r="I1730" i="4"/>
  <c r="H1730" i="4"/>
  <c r="K1730" i="4"/>
  <c r="U1730" i="4" s="1"/>
  <c r="H1704" i="4"/>
  <c r="I1704" i="4"/>
  <c r="K1704" i="4"/>
  <c r="U1704" i="4" s="1"/>
  <c r="H1670" i="4"/>
  <c r="K1670" i="4"/>
  <c r="U1670" i="4" s="1"/>
  <c r="I1670" i="4"/>
  <c r="I1642" i="4"/>
  <c r="H1642" i="4"/>
  <c r="K1642" i="4"/>
  <c r="U1642" i="4" s="1"/>
  <c r="K1634" i="4"/>
  <c r="U1634" i="4" s="1"/>
  <c r="H1634" i="4"/>
  <c r="I1634" i="4"/>
  <c r="H1707" i="4"/>
  <c r="K1707" i="4"/>
  <c r="U1707" i="4" s="1"/>
  <c r="I1707" i="4"/>
  <c r="H1620" i="4"/>
  <c r="I1620" i="4"/>
  <c r="K1620" i="4"/>
  <c r="U1620" i="4" s="1"/>
  <c r="H1711" i="4"/>
  <c r="I1711" i="4"/>
  <c r="K1711" i="4"/>
  <c r="U1711" i="4" s="1"/>
  <c r="I1735" i="4"/>
  <c r="H1735" i="4"/>
  <c r="K1735" i="4"/>
  <c r="U1735" i="4" s="1"/>
  <c r="H1715" i="4"/>
  <c r="I1715" i="4"/>
  <c r="K1715" i="4"/>
  <c r="U1715" i="4" s="1"/>
  <c r="K1652" i="4"/>
  <c r="U1652" i="4" s="1"/>
  <c r="I1652" i="4"/>
  <c r="H1652" i="4"/>
  <c r="H1687" i="4"/>
  <c r="I1687" i="4"/>
  <c r="K1687" i="4"/>
  <c r="U1687" i="4" s="1"/>
  <c r="H1632" i="4"/>
  <c r="K1632" i="4"/>
  <c r="U1632" i="4" s="1"/>
  <c r="I1632" i="4"/>
  <c r="K1646" i="4"/>
  <c r="U1646" i="4" s="1"/>
  <c r="H1646" i="4"/>
  <c r="I1646" i="4"/>
  <c r="I1661" i="4"/>
  <c r="H1661" i="4"/>
  <c r="K1661" i="4"/>
  <c r="U1661" i="4" s="1"/>
  <c r="K1681" i="4"/>
  <c r="U1681" i="4" s="1"/>
  <c r="I1681" i="4"/>
  <c r="H1681" i="4"/>
  <c r="I1736" i="4"/>
  <c r="K1736" i="4"/>
  <c r="U1736" i="4" s="1"/>
  <c r="H1736" i="4"/>
  <c r="H1702" i="4"/>
  <c r="I1702" i="4"/>
  <c r="K1702" i="4"/>
  <c r="U1702" i="4" s="1"/>
  <c r="I1676" i="4"/>
  <c r="H1676" i="4"/>
  <c r="K1676" i="4"/>
  <c r="U1676" i="4" s="1"/>
  <c r="H1629" i="4"/>
  <c r="K1629" i="4"/>
  <c r="U1629" i="4" s="1"/>
  <c r="I1629" i="4"/>
  <c r="I1624" i="4"/>
  <c r="H1624" i="4"/>
  <c r="K1624" i="4"/>
  <c r="U1624" i="4" s="1"/>
  <c r="K1654" i="4"/>
  <c r="U1654" i="4" s="1"/>
  <c r="I1654" i="4"/>
  <c r="H1654" i="4"/>
  <c r="K1631" i="4"/>
  <c r="U1631" i="4" s="1"/>
  <c r="H1631" i="4"/>
  <c r="I1631" i="4"/>
  <c r="K1630" i="4"/>
  <c r="U1630" i="4" s="1"/>
  <c r="H1630" i="4"/>
  <c r="I1630" i="4"/>
  <c r="I1640" i="4"/>
  <c r="H1640" i="4"/>
  <c r="K1640" i="4"/>
  <c r="U1640" i="4" s="1"/>
  <c r="K1633" i="4"/>
  <c r="U1633" i="4" s="1"/>
  <c r="H1633" i="4"/>
  <c r="I1633" i="4"/>
  <c r="K1719" i="4"/>
  <c r="U1719" i="4" s="1"/>
  <c r="H1719" i="4"/>
  <c r="I1719" i="4"/>
  <c r="H1637" i="4"/>
  <c r="K1637" i="4"/>
  <c r="U1637" i="4" s="1"/>
  <c r="I1637" i="4"/>
  <c r="K1659" i="4"/>
  <c r="U1659" i="4" s="1"/>
  <c r="I1659" i="4"/>
  <c r="H1659" i="4"/>
  <c r="I1725" i="4"/>
  <c r="H1725" i="4"/>
  <c r="K1725" i="4"/>
  <c r="U1725" i="4" s="1"/>
  <c r="I1627" i="4"/>
  <c r="H1627" i="4"/>
  <c r="K1627" i="4"/>
  <c r="U1627" i="4" s="1"/>
  <c r="H1669" i="4"/>
  <c r="K1669" i="4"/>
  <c r="U1669" i="4" s="1"/>
  <c r="I1669" i="4"/>
  <c r="I1734" i="4"/>
  <c r="K1734" i="4"/>
  <c r="U1734" i="4" s="1"/>
  <c r="H1734" i="4"/>
  <c r="I1708" i="4"/>
  <c r="K1708" i="4"/>
  <c r="U1708" i="4" s="1"/>
  <c r="H1708" i="4"/>
  <c r="I1678" i="4"/>
  <c r="H1678" i="4"/>
  <c r="K1678" i="4"/>
  <c r="U1678" i="4" s="1"/>
  <c r="K1621" i="4"/>
  <c r="U1621" i="4" s="1"/>
  <c r="H1621" i="4"/>
  <c r="I1621" i="4"/>
  <c r="I1682" i="4"/>
  <c r="K1682" i="4"/>
  <c r="U1682" i="4" s="1"/>
  <c r="H1682" i="4"/>
  <c r="K1656" i="4"/>
  <c r="U1656" i="4" s="1"/>
  <c r="I1656" i="4"/>
  <c r="H1656" i="4"/>
  <c r="K1686" i="4"/>
  <c r="U1686" i="4" s="1"/>
  <c r="H1686" i="4"/>
  <c r="I1686" i="4"/>
  <c r="I1660" i="4"/>
  <c r="H1660" i="4"/>
  <c r="K1660" i="4"/>
  <c r="U1660" i="4" s="1"/>
  <c r="I1658" i="4"/>
  <c r="H1658" i="4"/>
  <c r="K1658" i="4"/>
  <c r="U1658" i="4" s="1"/>
  <c r="K1643" i="4"/>
  <c r="U1643" i="4" s="1"/>
  <c r="I1643" i="4"/>
  <c r="H1643" i="4"/>
  <c r="K1655" i="4"/>
  <c r="U1655" i="4" s="1"/>
  <c r="H1655" i="4"/>
  <c r="I1655" i="4"/>
  <c r="H1691" i="4"/>
  <c r="K1691" i="4"/>
  <c r="U1691" i="4" s="1"/>
  <c r="I1691" i="4"/>
  <c r="H1671" i="4"/>
  <c r="I1671" i="4"/>
  <c r="K1671" i="4"/>
  <c r="U1671" i="4" s="1"/>
  <c r="K1663" i="4"/>
  <c r="U1663" i="4" s="1"/>
  <c r="H1663" i="4"/>
  <c r="I1663" i="4"/>
  <c r="H1733" i="4"/>
  <c r="I1733" i="4"/>
  <c r="K1733" i="4"/>
  <c r="U1733" i="4" s="1"/>
  <c r="K1689" i="4"/>
  <c r="U1689" i="4" s="1"/>
  <c r="I1689" i="4"/>
  <c r="H1689" i="4"/>
  <c r="I1644" i="4"/>
  <c r="H1644" i="4"/>
  <c r="K1644" i="4"/>
  <c r="U1644" i="4" s="1"/>
  <c r="I1710" i="4"/>
  <c r="H1710" i="4"/>
  <c r="K1710" i="4"/>
  <c r="U1710" i="4" s="1"/>
  <c r="H1684" i="4"/>
  <c r="I1684" i="4"/>
  <c r="K1684" i="4"/>
  <c r="U1684" i="4" s="1"/>
  <c r="I1714" i="4"/>
  <c r="K1714" i="4"/>
  <c r="U1714" i="4" s="1"/>
  <c r="H1714" i="4"/>
  <c r="H1688" i="4"/>
  <c r="I1688" i="4"/>
  <c r="K1688" i="4"/>
  <c r="U1688" i="4" s="1"/>
  <c r="I1718" i="4"/>
  <c r="H1718" i="4"/>
  <c r="K1718" i="4"/>
  <c r="U1718" i="4" s="1"/>
  <c r="H1692" i="4"/>
  <c r="I1692" i="4"/>
  <c r="K1692" i="4"/>
  <c r="U1692" i="4" s="1"/>
  <c r="H1690" i="4"/>
  <c r="I1690" i="4"/>
  <c r="K1690" i="4"/>
  <c r="U1690" i="4" s="1"/>
  <c r="I1664" i="4"/>
  <c r="H1664" i="4"/>
  <c r="K1664" i="4"/>
  <c r="U1664" i="4" s="1"/>
  <c r="K1628" i="4"/>
  <c r="U1628" i="4" s="1"/>
  <c r="I1628" i="4"/>
  <c r="H1628" i="4"/>
  <c r="H1723" i="4"/>
  <c r="K1723" i="4"/>
  <c r="U1723" i="4" s="1"/>
  <c r="I1723" i="4"/>
  <c r="K1685" i="4"/>
  <c r="U1685" i="4" s="1"/>
  <c r="I1685" i="4"/>
  <c r="H1685" i="4"/>
  <c r="H1695" i="4"/>
  <c r="I1695" i="4"/>
  <c r="K1695" i="4"/>
  <c r="U1695" i="4" s="1"/>
  <c r="H1674" i="4"/>
  <c r="K1674" i="4"/>
  <c r="U1674" i="4" s="1"/>
  <c r="I1674" i="4"/>
  <c r="H1625" i="4"/>
  <c r="K1625" i="4"/>
  <c r="U1625" i="4" s="1"/>
  <c r="I1625" i="4"/>
  <c r="I1677" i="4"/>
  <c r="H1677" i="4"/>
  <c r="K1677" i="4"/>
  <c r="U1677" i="4" s="1"/>
  <c r="I1649" i="4"/>
  <c r="H1649" i="4"/>
  <c r="K1649" i="4"/>
  <c r="U1649" i="4" s="1"/>
  <c r="H1716" i="4"/>
  <c r="K1716" i="4"/>
  <c r="U1716" i="4" s="1"/>
  <c r="I1716" i="4"/>
  <c r="I1622" i="4"/>
  <c r="H1622" i="4"/>
  <c r="K1622" i="4"/>
  <c r="U1622" i="4" s="1"/>
  <c r="K1720" i="4"/>
  <c r="U1720" i="4" s="1"/>
  <c r="H1720" i="4"/>
  <c r="I1720" i="4"/>
  <c r="K1657" i="4"/>
  <c r="U1657" i="4" s="1"/>
  <c r="H1657" i="4"/>
  <c r="I1657" i="4"/>
  <c r="K1724" i="4"/>
  <c r="U1724" i="4" s="1"/>
  <c r="H1724" i="4"/>
  <c r="I1724" i="4"/>
  <c r="H1722" i="4"/>
  <c r="I1722" i="4"/>
  <c r="K1722" i="4"/>
  <c r="U1722" i="4" s="1"/>
  <c r="I1696" i="4"/>
  <c r="K1696" i="4"/>
  <c r="U1696" i="4" s="1"/>
  <c r="H1696" i="4"/>
  <c r="H1662" i="4"/>
  <c r="K1662" i="4"/>
  <c r="U1662" i="4" s="1"/>
  <c r="I1662" i="4"/>
  <c r="I1638" i="4"/>
  <c r="H1638" i="4"/>
  <c r="K1638" i="4"/>
  <c r="U1638" i="4" s="1"/>
  <c r="H1651" i="4"/>
  <c r="K1651" i="4"/>
  <c r="U1651" i="4" s="1"/>
  <c r="I1651" i="4"/>
  <c r="K1727" i="4"/>
  <c r="U1727" i="4" s="1"/>
  <c r="H1727" i="4"/>
  <c r="I1727" i="4"/>
  <c r="I1703" i="4"/>
  <c r="H1703" i="4"/>
  <c r="K1703" i="4"/>
  <c r="U1703" i="4" s="1"/>
  <c r="I1667" i="4"/>
  <c r="H1667" i="4"/>
  <c r="K1667" i="4"/>
  <c r="U1667" i="4" s="1"/>
  <c r="I1639" i="4"/>
  <c r="K1639" i="4"/>
  <c r="U1639" i="4" s="1"/>
  <c r="H1639" i="4"/>
  <c r="K1705" i="4"/>
  <c r="U1705" i="4" s="1"/>
  <c r="H1705" i="4"/>
  <c r="I1705" i="4"/>
  <c r="K1635" i="4"/>
  <c r="U1635" i="4" s="1"/>
  <c r="I1635" i="4"/>
  <c r="H1635" i="4"/>
  <c r="I1713" i="4"/>
  <c r="H1713" i="4"/>
  <c r="K1713" i="4"/>
  <c r="U1713" i="4" s="1"/>
  <c r="H1647" i="4"/>
  <c r="I1647" i="4"/>
  <c r="K1647" i="4"/>
  <c r="U1647" i="4" s="1"/>
  <c r="I1721" i="4"/>
  <c r="H1721" i="4"/>
  <c r="K1721" i="4"/>
  <c r="U1721" i="4" s="1"/>
  <c r="H1636" i="4"/>
  <c r="K1636" i="4"/>
  <c r="U1636" i="4" s="1"/>
  <c r="I1636" i="4"/>
  <c r="I1665" i="4"/>
  <c r="H1665" i="4"/>
  <c r="K1665" i="4"/>
  <c r="U1665" i="4" s="1"/>
  <c r="K1728" i="4"/>
  <c r="U1728" i="4" s="1"/>
  <c r="I1728" i="4"/>
  <c r="H1728" i="4"/>
  <c r="I1694" i="4"/>
  <c r="H1694" i="4"/>
  <c r="K1694" i="4"/>
  <c r="U1694" i="4" s="1"/>
  <c r="I1668" i="4"/>
  <c r="H1668" i="4"/>
  <c r="K1668" i="4"/>
  <c r="U1668" i="4" s="1"/>
  <c r="H1666" i="4"/>
  <c r="K1666" i="4"/>
  <c r="U1666" i="4" s="1"/>
  <c r="I1666" i="4"/>
  <c r="K1619" i="4"/>
  <c r="U1619" i="4" s="1"/>
  <c r="I1619" i="4"/>
  <c r="F1740" i="4"/>
  <c r="H1619" i="4"/>
  <c r="K1712" i="4"/>
  <c r="U1712" i="4" s="1"/>
  <c r="I1712" i="4"/>
  <c r="H1712" i="4"/>
  <c r="I1699" i="4"/>
  <c r="K1699" i="4"/>
  <c r="U1699" i="4" s="1"/>
  <c r="H1699" i="4"/>
  <c r="H1648" i="4"/>
  <c r="K1648" i="4"/>
  <c r="U1648" i="4" s="1"/>
  <c r="I1648" i="4"/>
  <c r="H1693" i="4"/>
  <c r="K1693" i="4"/>
  <c r="U1693" i="4" s="1"/>
  <c r="I1693" i="4"/>
  <c r="I1650" i="4"/>
  <c r="K1650" i="4"/>
  <c r="U1650" i="4" s="1"/>
  <c r="H1650" i="4"/>
  <c r="H1701" i="4"/>
  <c r="K1701" i="4"/>
  <c r="U1701" i="4" s="1"/>
  <c r="I1701" i="4"/>
  <c r="H1623" i="4"/>
  <c r="I1623" i="4"/>
  <c r="K1623" i="4"/>
  <c r="U1623" i="4" s="1"/>
  <c r="I1709" i="4"/>
  <c r="K1709" i="4"/>
  <c r="U1709" i="4" s="1"/>
  <c r="H1709" i="4"/>
  <c r="I1729" i="4"/>
  <c r="H1729" i="4"/>
  <c r="K1729" i="4"/>
  <c r="U1729" i="4" s="1"/>
  <c r="H1641" i="4"/>
  <c r="K1641" i="4"/>
  <c r="U1641" i="4" s="1"/>
  <c r="I1641" i="4"/>
  <c r="H1726" i="4"/>
  <c r="I1726" i="4"/>
  <c r="K1726" i="4"/>
  <c r="U1726" i="4" s="1"/>
  <c r="I1700" i="4"/>
  <c r="H1700" i="4"/>
  <c r="K1700" i="4"/>
  <c r="U1700" i="4" s="1"/>
  <c r="I1698" i="4"/>
  <c r="H1698" i="4"/>
  <c r="K1698" i="4"/>
  <c r="U1698" i="4" s="1"/>
  <c r="I1672" i="4"/>
  <c r="H1672" i="4"/>
  <c r="K1672" i="4"/>
  <c r="U1672" i="4" s="1"/>
  <c r="K1645" i="4"/>
  <c r="U1645" i="4" s="1"/>
  <c r="I1645" i="4"/>
  <c r="H1645" i="4"/>
  <c r="K1731" i="4"/>
  <c r="U1731" i="4" s="1"/>
  <c r="H1731" i="4"/>
  <c r="I1731" i="4"/>
  <c r="M1650" i="4" l="1"/>
  <c r="S1650" i="4"/>
  <c r="U1740" i="4"/>
  <c r="R1694" i="4"/>
  <c r="L1694" i="4"/>
  <c r="O1694" i="4"/>
  <c r="S1636" i="4"/>
  <c r="M1636" i="4"/>
  <c r="R1647" i="4"/>
  <c r="L1647" i="4"/>
  <c r="O1647" i="4"/>
  <c r="R1705" i="4"/>
  <c r="L1705" i="4"/>
  <c r="O1705" i="4"/>
  <c r="L1651" i="4"/>
  <c r="R1651" i="4"/>
  <c r="O1651" i="4"/>
  <c r="M1657" i="4"/>
  <c r="S1657" i="4"/>
  <c r="S1622" i="4"/>
  <c r="M1622" i="4"/>
  <c r="R1677" i="4"/>
  <c r="O1677" i="4"/>
  <c r="L1677" i="4"/>
  <c r="O1723" i="4"/>
  <c r="R1723" i="4"/>
  <c r="L1723" i="4"/>
  <c r="S1690" i="4"/>
  <c r="M1690" i="4"/>
  <c r="O1684" i="4"/>
  <c r="L1684" i="4"/>
  <c r="R1684" i="4"/>
  <c r="S1689" i="4"/>
  <c r="M1689" i="4"/>
  <c r="O1660" i="4"/>
  <c r="L1660" i="4"/>
  <c r="R1660" i="4"/>
  <c r="L1682" i="4"/>
  <c r="O1682" i="4"/>
  <c r="R1682" i="4"/>
  <c r="S1678" i="4"/>
  <c r="M1678" i="4"/>
  <c r="O1659" i="4"/>
  <c r="L1659" i="4"/>
  <c r="R1659" i="4"/>
  <c r="R1630" i="4"/>
  <c r="O1630" i="4"/>
  <c r="L1630" i="4"/>
  <c r="M1676" i="4"/>
  <c r="S1676" i="4"/>
  <c r="S1681" i="4"/>
  <c r="M1681" i="4"/>
  <c r="S1632" i="4"/>
  <c r="M1632" i="4"/>
  <c r="S1711" i="4"/>
  <c r="M1711" i="4"/>
  <c r="M1634" i="4"/>
  <c r="S1634" i="4"/>
  <c r="O1670" i="4"/>
  <c r="L1670" i="4"/>
  <c r="R1670" i="4"/>
  <c r="L1626" i="4"/>
  <c r="O1626" i="4"/>
  <c r="R1626" i="4"/>
  <c r="O1683" i="4"/>
  <c r="L1683" i="4"/>
  <c r="R1683" i="4"/>
  <c r="S1623" i="4"/>
  <c r="M1623" i="4"/>
  <c r="S1693" i="4"/>
  <c r="M1693" i="4"/>
  <c r="M1699" i="4"/>
  <c r="S1699" i="4"/>
  <c r="M1666" i="4"/>
  <c r="S1666" i="4"/>
  <c r="S1694" i="4"/>
  <c r="M1694" i="4"/>
  <c r="L1703" i="4"/>
  <c r="R1703" i="4"/>
  <c r="O1703" i="4"/>
  <c r="S1696" i="4"/>
  <c r="M1696" i="4"/>
  <c r="L1657" i="4"/>
  <c r="R1657" i="4"/>
  <c r="O1657" i="4"/>
  <c r="M1716" i="4"/>
  <c r="S1716" i="4"/>
  <c r="M1677" i="4"/>
  <c r="S1677" i="4"/>
  <c r="S1695" i="4"/>
  <c r="M1695" i="4"/>
  <c r="R1628" i="4"/>
  <c r="O1628" i="4"/>
  <c r="L1628" i="4"/>
  <c r="O1690" i="4"/>
  <c r="R1690" i="4"/>
  <c r="L1690" i="4"/>
  <c r="M1688" i="4"/>
  <c r="S1688" i="4"/>
  <c r="S1671" i="4"/>
  <c r="M1671" i="4"/>
  <c r="R1643" i="4"/>
  <c r="O1643" i="4"/>
  <c r="L1643" i="4"/>
  <c r="M1660" i="4"/>
  <c r="S1660" i="4"/>
  <c r="R1708" i="4"/>
  <c r="O1708" i="4"/>
  <c r="L1708" i="4"/>
  <c r="L1669" i="4"/>
  <c r="R1669" i="4"/>
  <c r="O1669" i="4"/>
  <c r="M1659" i="4"/>
  <c r="S1659" i="4"/>
  <c r="S1633" i="4"/>
  <c r="M1633" i="4"/>
  <c r="L1624" i="4"/>
  <c r="O1624" i="4"/>
  <c r="R1624" i="4"/>
  <c r="R1711" i="4"/>
  <c r="O1711" i="4"/>
  <c r="L1711" i="4"/>
  <c r="R1634" i="4"/>
  <c r="L1634" i="4"/>
  <c r="O1634" i="4"/>
  <c r="L1732" i="4"/>
  <c r="R1732" i="4"/>
  <c r="O1732" i="4"/>
  <c r="M1626" i="4"/>
  <c r="S1626" i="4"/>
  <c r="O1697" i="4"/>
  <c r="R1697" i="4"/>
  <c r="L1697" i="4"/>
  <c r="M1653" i="4"/>
  <c r="S1653" i="4"/>
  <c r="O1700" i="4"/>
  <c r="R1700" i="4"/>
  <c r="L1700" i="4"/>
  <c r="O1623" i="4"/>
  <c r="R1623" i="4"/>
  <c r="L1623" i="4"/>
  <c r="O1712" i="4"/>
  <c r="L1712" i="4"/>
  <c r="R1712" i="4"/>
  <c r="O1728" i="4"/>
  <c r="L1728" i="4"/>
  <c r="R1728" i="4"/>
  <c r="O1636" i="4"/>
  <c r="L1636" i="4"/>
  <c r="R1636" i="4"/>
  <c r="O1713" i="4"/>
  <c r="R1713" i="4"/>
  <c r="L1713" i="4"/>
  <c r="O1639" i="4"/>
  <c r="L1639" i="4"/>
  <c r="R1639" i="4"/>
  <c r="S1703" i="4"/>
  <c r="M1703" i="4"/>
  <c r="R1638" i="4"/>
  <c r="O1638" i="4"/>
  <c r="L1638" i="4"/>
  <c r="M1625" i="4"/>
  <c r="S1625" i="4"/>
  <c r="R1695" i="4"/>
  <c r="O1695" i="4"/>
  <c r="L1695" i="4"/>
  <c r="M1628" i="4"/>
  <c r="S1628" i="4"/>
  <c r="R1688" i="4"/>
  <c r="O1688" i="4"/>
  <c r="L1688" i="4"/>
  <c r="R1710" i="4"/>
  <c r="L1710" i="4"/>
  <c r="O1710" i="4"/>
  <c r="L1671" i="4"/>
  <c r="O1671" i="4"/>
  <c r="R1671" i="4"/>
  <c r="S1643" i="4"/>
  <c r="M1643" i="4"/>
  <c r="S1686" i="4"/>
  <c r="M1686" i="4"/>
  <c r="S1682" i="4"/>
  <c r="M1682" i="4"/>
  <c r="L1633" i="4"/>
  <c r="R1633" i="4"/>
  <c r="O1633" i="4"/>
  <c r="S1631" i="4"/>
  <c r="M1631" i="4"/>
  <c r="M1624" i="4"/>
  <c r="S1624" i="4"/>
  <c r="S1702" i="4"/>
  <c r="M1702" i="4"/>
  <c r="R1632" i="4"/>
  <c r="L1632" i="4"/>
  <c r="O1632" i="4"/>
  <c r="M1715" i="4"/>
  <c r="S1715" i="4"/>
  <c r="M1704" i="4"/>
  <c r="S1704" i="4"/>
  <c r="M1697" i="4"/>
  <c r="S1697" i="4"/>
  <c r="R1729" i="4"/>
  <c r="L1729" i="4"/>
  <c r="O1729" i="4"/>
  <c r="M1701" i="4"/>
  <c r="S1701" i="4"/>
  <c r="O1693" i="4"/>
  <c r="L1693" i="4"/>
  <c r="R1693" i="4"/>
  <c r="M1712" i="4"/>
  <c r="S1712" i="4"/>
  <c r="O1666" i="4"/>
  <c r="R1666" i="4"/>
  <c r="L1666" i="4"/>
  <c r="M1728" i="4"/>
  <c r="S1728" i="4"/>
  <c r="M1713" i="4"/>
  <c r="S1713" i="4"/>
  <c r="M1727" i="4"/>
  <c r="S1727" i="4"/>
  <c r="M1638" i="4"/>
  <c r="S1638" i="4"/>
  <c r="S1722" i="4"/>
  <c r="M1722" i="4"/>
  <c r="S1720" i="4"/>
  <c r="M1720" i="4"/>
  <c r="L1716" i="4"/>
  <c r="R1716" i="4"/>
  <c r="O1716" i="4"/>
  <c r="L1685" i="4"/>
  <c r="O1685" i="4"/>
  <c r="R1685" i="4"/>
  <c r="M1692" i="4"/>
  <c r="S1692" i="4"/>
  <c r="L1714" i="4"/>
  <c r="R1714" i="4"/>
  <c r="O1714" i="4"/>
  <c r="M1710" i="4"/>
  <c r="S1710" i="4"/>
  <c r="S1733" i="4"/>
  <c r="M1733" i="4"/>
  <c r="M1691" i="4"/>
  <c r="S1691" i="4"/>
  <c r="O1686" i="4"/>
  <c r="L1686" i="4"/>
  <c r="R1686" i="4"/>
  <c r="M1621" i="4"/>
  <c r="S1621" i="4"/>
  <c r="S1708" i="4"/>
  <c r="M1708" i="4"/>
  <c r="R1627" i="4"/>
  <c r="O1627" i="4"/>
  <c r="L1627" i="4"/>
  <c r="S1637" i="4"/>
  <c r="M1637" i="4"/>
  <c r="L1631" i="4"/>
  <c r="O1631" i="4"/>
  <c r="R1631" i="4"/>
  <c r="S1629" i="4"/>
  <c r="M1629" i="4"/>
  <c r="R1702" i="4"/>
  <c r="O1702" i="4"/>
  <c r="L1702" i="4"/>
  <c r="O1661" i="4"/>
  <c r="L1661" i="4"/>
  <c r="R1661" i="4"/>
  <c r="L1715" i="4"/>
  <c r="R1715" i="4"/>
  <c r="O1715" i="4"/>
  <c r="S1620" i="4"/>
  <c r="M1620" i="4"/>
  <c r="O1704" i="4"/>
  <c r="R1704" i="4"/>
  <c r="L1704" i="4"/>
  <c r="R1673" i="4"/>
  <c r="O1673" i="4"/>
  <c r="L1673" i="4"/>
  <c r="R1675" i="4"/>
  <c r="O1675" i="4"/>
  <c r="L1675" i="4"/>
  <c r="M1698" i="4"/>
  <c r="S1698" i="4"/>
  <c r="L1641" i="4"/>
  <c r="R1641" i="4"/>
  <c r="O1641" i="4"/>
  <c r="S1729" i="4"/>
  <c r="M1729" i="4"/>
  <c r="M1648" i="4"/>
  <c r="S1648" i="4"/>
  <c r="R1721" i="4"/>
  <c r="L1721" i="4"/>
  <c r="O1721" i="4"/>
  <c r="L1635" i="4"/>
  <c r="O1635" i="4"/>
  <c r="R1635" i="4"/>
  <c r="M1639" i="4"/>
  <c r="S1639" i="4"/>
  <c r="L1727" i="4"/>
  <c r="O1727" i="4"/>
  <c r="R1727" i="4"/>
  <c r="M1662" i="4"/>
  <c r="S1662" i="4"/>
  <c r="L1722" i="4"/>
  <c r="O1722" i="4"/>
  <c r="R1722" i="4"/>
  <c r="L1720" i="4"/>
  <c r="O1720" i="4"/>
  <c r="R1720" i="4"/>
  <c r="O1625" i="4"/>
  <c r="L1625" i="4"/>
  <c r="R1625" i="4"/>
  <c r="M1685" i="4"/>
  <c r="S1685" i="4"/>
  <c r="O1692" i="4"/>
  <c r="L1692" i="4"/>
  <c r="R1692" i="4"/>
  <c r="L1733" i="4"/>
  <c r="O1733" i="4"/>
  <c r="R1733" i="4"/>
  <c r="O1621" i="4"/>
  <c r="L1621" i="4"/>
  <c r="R1621" i="4"/>
  <c r="O1734" i="4"/>
  <c r="L1734" i="4"/>
  <c r="R1734" i="4"/>
  <c r="S1627" i="4"/>
  <c r="M1627" i="4"/>
  <c r="O1736" i="4"/>
  <c r="L1736" i="4"/>
  <c r="R1736" i="4"/>
  <c r="S1661" i="4"/>
  <c r="M1661" i="4"/>
  <c r="M1687" i="4"/>
  <c r="S1687" i="4"/>
  <c r="L1620" i="4"/>
  <c r="O1620" i="4"/>
  <c r="R1620" i="4"/>
  <c r="R1642" i="4"/>
  <c r="L1642" i="4"/>
  <c r="O1642" i="4"/>
  <c r="S1673" i="4"/>
  <c r="M1673" i="4"/>
  <c r="R1706" i="4"/>
  <c r="L1706" i="4"/>
  <c r="O1706" i="4"/>
  <c r="M1679" i="4"/>
  <c r="S1679" i="4"/>
  <c r="M1675" i="4"/>
  <c r="S1675" i="4"/>
  <c r="R1645" i="4"/>
  <c r="O1645" i="4"/>
  <c r="L1645" i="4"/>
  <c r="S1645" i="4"/>
  <c r="M1645" i="4"/>
  <c r="M1700" i="4"/>
  <c r="S1700" i="4"/>
  <c r="M1726" i="4"/>
  <c r="S1726" i="4"/>
  <c r="L1619" i="4"/>
  <c r="R1619" i="4"/>
  <c r="O1619" i="4"/>
  <c r="H1740" i="4"/>
  <c r="O1668" i="4"/>
  <c r="L1668" i="4"/>
  <c r="R1668" i="4"/>
  <c r="S1721" i="4"/>
  <c r="M1721" i="4"/>
  <c r="S1635" i="4"/>
  <c r="M1635" i="4"/>
  <c r="M1724" i="4"/>
  <c r="S1724" i="4"/>
  <c r="O1649" i="4"/>
  <c r="L1649" i="4"/>
  <c r="R1649" i="4"/>
  <c r="M1674" i="4"/>
  <c r="S1674" i="4"/>
  <c r="O1664" i="4"/>
  <c r="L1664" i="4"/>
  <c r="R1664" i="4"/>
  <c r="M1714" i="4"/>
  <c r="S1714" i="4"/>
  <c r="L1644" i="4"/>
  <c r="R1644" i="4"/>
  <c r="O1644" i="4"/>
  <c r="S1663" i="4"/>
  <c r="M1663" i="4"/>
  <c r="R1691" i="4"/>
  <c r="O1691" i="4"/>
  <c r="L1691" i="4"/>
  <c r="L1658" i="4"/>
  <c r="O1658" i="4"/>
  <c r="R1658" i="4"/>
  <c r="R1656" i="4"/>
  <c r="L1656" i="4"/>
  <c r="O1656" i="4"/>
  <c r="O1637" i="4"/>
  <c r="L1637" i="4"/>
  <c r="R1637" i="4"/>
  <c r="R1640" i="4"/>
  <c r="L1640" i="4"/>
  <c r="O1640" i="4"/>
  <c r="O1654" i="4"/>
  <c r="L1654" i="4"/>
  <c r="R1654" i="4"/>
  <c r="L1629" i="4"/>
  <c r="R1629" i="4"/>
  <c r="O1629" i="4"/>
  <c r="S1646" i="4"/>
  <c r="M1646" i="4"/>
  <c r="O1687" i="4"/>
  <c r="R1687" i="4"/>
  <c r="L1687" i="4"/>
  <c r="O1735" i="4"/>
  <c r="L1735" i="4"/>
  <c r="R1735" i="4"/>
  <c r="S1707" i="4"/>
  <c r="M1707" i="4"/>
  <c r="M1642" i="4"/>
  <c r="S1642" i="4"/>
  <c r="R1730" i="4"/>
  <c r="O1730" i="4"/>
  <c r="L1730" i="4"/>
  <c r="M1706" i="4"/>
  <c r="S1706" i="4"/>
  <c r="O1679" i="4"/>
  <c r="R1679" i="4"/>
  <c r="L1679" i="4"/>
  <c r="M1680" i="4"/>
  <c r="S1680" i="4"/>
  <c r="O1672" i="4"/>
  <c r="R1672" i="4"/>
  <c r="L1672" i="4"/>
  <c r="M1731" i="4"/>
  <c r="S1731" i="4"/>
  <c r="O1709" i="4"/>
  <c r="R1709" i="4"/>
  <c r="L1709" i="4"/>
  <c r="L1726" i="4"/>
  <c r="R1726" i="4"/>
  <c r="O1726" i="4"/>
  <c r="L1650" i="4"/>
  <c r="O1650" i="4"/>
  <c r="R1650" i="4"/>
  <c r="L1648" i="4"/>
  <c r="O1648" i="4"/>
  <c r="R1648" i="4"/>
  <c r="S1668" i="4"/>
  <c r="M1668" i="4"/>
  <c r="R1665" i="4"/>
  <c r="O1665" i="4"/>
  <c r="L1665" i="4"/>
  <c r="L1667" i="4"/>
  <c r="R1667" i="4"/>
  <c r="O1667" i="4"/>
  <c r="S1651" i="4"/>
  <c r="M1651" i="4"/>
  <c r="O1662" i="4"/>
  <c r="L1662" i="4"/>
  <c r="R1662" i="4"/>
  <c r="L1724" i="4"/>
  <c r="R1724" i="4"/>
  <c r="O1724" i="4"/>
  <c r="M1649" i="4"/>
  <c r="S1649" i="4"/>
  <c r="M1723" i="4"/>
  <c r="S1723" i="4"/>
  <c r="M1664" i="4"/>
  <c r="S1664" i="4"/>
  <c r="L1718" i="4"/>
  <c r="O1718" i="4"/>
  <c r="R1718" i="4"/>
  <c r="S1644" i="4"/>
  <c r="M1644" i="4"/>
  <c r="R1663" i="4"/>
  <c r="L1663" i="4"/>
  <c r="O1663" i="4"/>
  <c r="M1655" i="4"/>
  <c r="S1655" i="4"/>
  <c r="M1658" i="4"/>
  <c r="S1658" i="4"/>
  <c r="S1656" i="4"/>
  <c r="M1656" i="4"/>
  <c r="S1734" i="4"/>
  <c r="M1734" i="4"/>
  <c r="R1725" i="4"/>
  <c r="O1725" i="4"/>
  <c r="L1725" i="4"/>
  <c r="M1719" i="4"/>
  <c r="S1719" i="4"/>
  <c r="S1640" i="4"/>
  <c r="M1640" i="4"/>
  <c r="S1654" i="4"/>
  <c r="M1654" i="4"/>
  <c r="M1736" i="4"/>
  <c r="S1736" i="4"/>
  <c r="R1646" i="4"/>
  <c r="O1646" i="4"/>
  <c r="L1646" i="4"/>
  <c r="L1652" i="4"/>
  <c r="R1652" i="4"/>
  <c r="O1652" i="4"/>
  <c r="M1735" i="4"/>
  <c r="S1735" i="4"/>
  <c r="S1670" i="4"/>
  <c r="M1670" i="4"/>
  <c r="S1730" i="4"/>
  <c r="M1730" i="4"/>
  <c r="M1717" i="4"/>
  <c r="S1717" i="4"/>
  <c r="O1680" i="4"/>
  <c r="L1680" i="4"/>
  <c r="R1680" i="4"/>
  <c r="M1672" i="4"/>
  <c r="S1672" i="4"/>
  <c r="O1701" i="4"/>
  <c r="L1701" i="4"/>
  <c r="R1701" i="4"/>
  <c r="L1731" i="4"/>
  <c r="R1731" i="4"/>
  <c r="O1731" i="4"/>
  <c r="O1698" i="4"/>
  <c r="R1698" i="4"/>
  <c r="L1698" i="4"/>
  <c r="M1641" i="4"/>
  <c r="S1641" i="4"/>
  <c r="S1709" i="4"/>
  <c r="M1709" i="4"/>
  <c r="R1699" i="4"/>
  <c r="O1699" i="4"/>
  <c r="L1699" i="4"/>
  <c r="I1740" i="4"/>
  <c r="S1619" i="4"/>
  <c r="M1619" i="4"/>
  <c r="S1665" i="4"/>
  <c r="M1665" i="4"/>
  <c r="S1647" i="4"/>
  <c r="M1647" i="4"/>
  <c r="M1705" i="4"/>
  <c r="S1705" i="4"/>
  <c r="S1667" i="4"/>
  <c r="M1667" i="4"/>
  <c r="O1696" i="4"/>
  <c r="L1696" i="4"/>
  <c r="R1696" i="4"/>
  <c r="O1622" i="4"/>
  <c r="L1622" i="4"/>
  <c r="R1622" i="4"/>
  <c r="O1674" i="4"/>
  <c r="R1674" i="4"/>
  <c r="L1674" i="4"/>
  <c r="S1718" i="4"/>
  <c r="M1718" i="4"/>
  <c r="M1684" i="4"/>
  <c r="S1684" i="4"/>
  <c r="R1689" i="4"/>
  <c r="L1689" i="4"/>
  <c r="O1689" i="4"/>
  <c r="L1655" i="4"/>
  <c r="O1655" i="4"/>
  <c r="R1655" i="4"/>
  <c r="O1678" i="4"/>
  <c r="L1678" i="4"/>
  <c r="R1678" i="4"/>
  <c r="S1669" i="4"/>
  <c r="M1669" i="4"/>
  <c r="S1725" i="4"/>
  <c r="M1725" i="4"/>
  <c r="L1719" i="4"/>
  <c r="O1719" i="4"/>
  <c r="R1719" i="4"/>
  <c r="S1630" i="4"/>
  <c r="M1630" i="4"/>
  <c r="O1676" i="4"/>
  <c r="L1676" i="4"/>
  <c r="R1676" i="4"/>
  <c r="R1681" i="4"/>
  <c r="L1681" i="4"/>
  <c r="O1681" i="4"/>
  <c r="M1652" i="4"/>
  <c r="S1652" i="4"/>
  <c r="R1707" i="4"/>
  <c r="O1707" i="4"/>
  <c r="L1707" i="4"/>
  <c r="S1732" i="4"/>
  <c r="M1732" i="4"/>
  <c r="R1717" i="4"/>
  <c r="L1717" i="4"/>
  <c r="O1717" i="4"/>
  <c r="S1683" i="4"/>
  <c r="M1683" i="4"/>
  <c r="O1653" i="4"/>
  <c r="L1653" i="4"/>
  <c r="R1653" i="4"/>
  <c r="R1740" i="4" l="1"/>
  <c r="L1740" i="4"/>
  <c r="M1740" i="4"/>
  <c r="S1740" i="4"/>
  <c r="U1744" i="4"/>
  <c r="D1764" i="4"/>
  <c r="O1740" i="4"/>
  <c r="D1746" i="4" l="1"/>
  <c r="E1750" i="4"/>
  <c r="E1745" i="4"/>
  <c r="D1756" i="4"/>
  <c r="G1746" i="4"/>
  <c r="E1756" i="4"/>
  <c r="D1751" i="4"/>
  <c r="E1746" i="4"/>
  <c r="E1751" i="4"/>
  <c r="D1755" i="4"/>
  <c r="D1745" i="4"/>
  <c r="D1750" i="4"/>
  <c r="E1755" i="4"/>
  <c r="G1745" i="4"/>
  <c r="I1751" i="4" l="1"/>
  <c r="D1816" i="4" s="1"/>
  <c r="I1746" i="4"/>
  <c r="I1756" i="4"/>
  <c r="N1816" i="4" s="1"/>
  <c r="L1751" i="4" l="1"/>
  <c r="K1751" i="4" s="1"/>
  <c r="N1751" i="4" s="1"/>
  <c r="L1756" i="4"/>
  <c r="K1756" i="4" s="1"/>
  <c r="N1756" i="4" s="1"/>
  <c r="F1824" i="4"/>
  <c r="F1848" i="4"/>
  <c r="F1880" i="4"/>
  <c r="F1912" i="4"/>
  <c r="F1865" i="4"/>
  <c r="F1897" i="4"/>
  <c r="F1913" i="4"/>
  <c r="F1906" i="4"/>
  <c r="F1833" i="4"/>
  <c r="F1849" i="4"/>
  <c r="F1881" i="4"/>
  <c r="F1921" i="4"/>
  <c r="F1858" i="4"/>
  <c r="F1890" i="4"/>
  <c r="F1842" i="4"/>
  <c r="F1914" i="4"/>
  <c r="F1823" i="4"/>
  <c r="F1827" i="4"/>
  <c r="F1835" i="4"/>
  <c r="F1843" i="4"/>
  <c r="F1851" i="4"/>
  <c r="F1859" i="4"/>
  <c r="F1867" i="4"/>
  <c r="F1875" i="4"/>
  <c r="F1883" i="4"/>
  <c r="F1891" i="4"/>
  <c r="F1899" i="4"/>
  <c r="F1907" i="4"/>
  <c r="F1915" i="4"/>
  <c r="F1923" i="4"/>
  <c r="F1931" i="4"/>
  <c r="F1825" i="4"/>
  <c r="F1882" i="4"/>
  <c r="F1922" i="4"/>
  <c r="F1822" i="4"/>
  <c r="F1828" i="4"/>
  <c r="F1836" i="4"/>
  <c r="F1844" i="4"/>
  <c r="F1852" i="4"/>
  <c r="F1860" i="4"/>
  <c r="F1868" i="4"/>
  <c r="F1876" i="4"/>
  <c r="F1884" i="4"/>
  <c r="F1892" i="4"/>
  <c r="F1900" i="4"/>
  <c r="F1908" i="4"/>
  <c r="F1916" i="4"/>
  <c r="F1924" i="4"/>
  <c r="F1932" i="4"/>
  <c r="F1820" i="4"/>
  <c r="F1837" i="4"/>
  <c r="F1845" i="4"/>
  <c r="F1861" i="4"/>
  <c r="F1869" i="4"/>
  <c r="F1885" i="4"/>
  <c r="F1901" i="4"/>
  <c r="F1909" i="4"/>
  <c r="F1925" i="4"/>
  <c r="F1870" i="4"/>
  <c r="F1894" i="4"/>
  <c r="F1910" i="4"/>
  <c r="F1926" i="4"/>
  <c r="F1874" i="4"/>
  <c r="F1829" i="4"/>
  <c r="F1853" i="4"/>
  <c r="F1877" i="4"/>
  <c r="F1893" i="4"/>
  <c r="F1917" i="4"/>
  <c r="F1933" i="4"/>
  <c r="F1886" i="4"/>
  <c r="F1902" i="4"/>
  <c r="F1934" i="4"/>
  <c r="F1850" i="4"/>
  <c r="F1821" i="4"/>
  <c r="F1830" i="4"/>
  <c r="F1838" i="4"/>
  <c r="F1846" i="4"/>
  <c r="F1854" i="4"/>
  <c r="F1862" i="4"/>
  <c r="F1878" i="4"/>
  <c r="F1918" i="4"/>
  <c r="F1834" i="4"/>
  <c r="F1866" i="4"/>
  <c r="F1898" i="4"/>
  <c r="F1819" i="4"/>
  <c r="F1831" i="4"/>
  <c r="F1839" i="4"/>
  <c r="F1847" i="4"/>
  <c r="F1855" i="4"/>
  <c r="F1863" i="4"/>
  <c r="F1871" i="4"/>
  <c r="F1879" i="4"/>
  <c r="F1887" i="4"/>
  <c r="F1895" i="4"/>
  <c r="F1903" i="4"/>
  <c r="F1911" i="4"/>
  <c r="F1919" i="4"/>
  <c r="F1927" i="4"/>
  <c r="F1935" i="4"/>
  <c r="F1832" i="4"/>
  <c r="F1840" i="4"/>
  <c r="F1856" i="4"/>
  <c r="F1864" i="4"/>
  <c r="F1872" i="4"/>
  <c r="F1888" i="4"/>
  <c r="F1896" i="4"/>
  <c r="F1904" i="4"/>
  <c r="F1920" i="4"/>
  <c r="F1928" i="4"/>
  <c r="F1936" i="4"/>
  <c r="F1826" i="4"/>
  <c r="F1841" i="4"/>
  <c r="F1857" i="4"/>
  <c r="F1873" i="4"/>
  <c r="F1889" i="4"/>
  <c r="F1905" i="4"/>
  <c r="F1929" i="4"/>
  <c r="F1930" i="4"/>
  <c r="H1930" i="4" l="1"/>
  <c r="K1930" i="4"/>
  <c r="U1930" i="4" s="1"/>
  <c r="I1930" i="4"/>
  <c r="K1936" i="4"/>
  <c r="U1936" i="4" s="1"/>
  <c r="I1936" i="4"/>
  <c r="H1936" i="4"/>
  <c r="K1856" i="4"/>
  <c r="U1856" i="4" s="1"/>
  <c r="I1856" i="4"/>
  <c r="H1856" i="4"/>
  <c r="H1895" i="4"/>
  <c r="K1895" i="4"/>
  <c r="U1895" i="4" s="1"/>
  <c r="I1895" i="4"/>
  <c r="I1831" i="4"/>
  <c r="H1831" i="4"/>
  <c r="K1831" i="4"/>
  <c r="U1831" i="4" s="1"/>
  <c r="K1854" i="4"/>
  <c r="U1854" i="4" s="1"/>
  <c r="H1854" i="4"/>
  <c r="I1854" i="4"/>
  <c r="I1886" i="4"/>
  <c r="K1886" i="4"/>
  <c r="U1886" i="4" s="1"/>
  <c r="H1886" i="4"/>
  <c r="I1926" i="4"/>
  <c r="H1926" i="4"/>
  <c r="K1926" i="4"/>
  <c r="U1926" i="4" s="1"/>
  <c r="K1869" i="4"/>
  <c r="U1869" i="4" s="1"/>
  <c r="I1869" i="4"/>
  <c r="H1869" i="4"/>
  <c r="K1908" i="4"/>
  <c r="U1908" i="4" s="1"/>
  <c r="I1908" i="4"/>
  <c r="H1908" i="4"/>
  <c r="K1844" i="4"/>
  <c r="U1844" i="4" s="1"/>
  <c r="I1844" i="4"/>
  <c r="H1844" i="4"/>
  <c r="I1923" i="4"/>
  <c r="H1923" i="4"/>
  <c r="K1923" i="4"/>
  <c r="U1923" i="4" s="1"/>
  <c r="H1859" i="4"/>
  <c r="K1859" i="4"/>
  <c r="U1859" i="4" s="1"/>
  <c r="I1859" i="4"/>
  <c r="H1890" i="4"/>
  <c r="I1890" i="4"/>
  <c r="K1890" i="4"/>
  <c r="U1890" i="4" s="1"/>
  <c r="H1897" i="4"/>
  <c r="I1897" i="4"/>
  <c r="K1897" i="4"/>
  <c r="U1897" i="4" s="1"/>
  <c r="K1929" i="4"/>
  <c r="U1929" i="4" s="1"/>
  <c r="H1929" i="4"/>
  <c r="I1929" i="4"/>
  <c r="I1928" i="4"/>
  <c r="H1928" i="4"/>
  <c r="K1928" i="4"/>
  <c r="U1928" i="4" s="1"/>
  <c r="H1840" i="4"/>
  <c r="K1840" i="4"/>
  <c r="U1840" i="4" s="1"/>
  <c r="I1840" i="4"/>
  <c r="I1887" i="4"/>
  <c r="K1887" i="4"/>
  <c r="U1887" i="4" s="1"/>
  <c r="H1887" i="4"/>
  <c r="K1819" i="4"/>
  <c r="U1819" i="4" s="1"/>
  <c r="F1940" i="4"/>
  <c r="I1819" i="4"/>
  <c r="H1819" i="4"/>
  <c r="I1846" i="4"/>
  <c r="H1846" i="4"/>
  <c r="K1846" i="4"/>
  <c r="U1846" i="4" s="1"/>
  <c r="H1933" i="4"/>
  <c r="K1933" i="4"/>
  <c r="U1933" i="4" s="1"/>
  <c r="I1933" i="4"/>
  <c r="H1910" i="4"/>
  <c r="I1910" i="4"/>
  <c r="K1910" i="4"/>
  <c r="U1910" i="4" s="1"/>
  <c r="K1861" i="4"/>
  <c r="U1861" i="4" s="1"/>
  <c r="H1861" i="4"/>
  <c r="I1861" i="4"/>
  <c r="I1900" i="4"/>
  <c r="H1900" i="4"/>
  <c r="K1900" i="4"/>
  <c r="U1900" i="4" s="1"/>
  <c r="K1836" i="4"/>
  <c r="U1836" i="4" s="1"/>
  <c r="I1836" i="4"/>
  <c r="H1836" i="4"/>
  <c r="K1915" i="4"/>
  <c r="U1915" i="4" s="1"/>
  <c r="H1915" i="4"/>
  <c r="I1915" i="4"/>
  <c r="H1851" i="4"/>
  <c r="K1851" i="4"/>
  <c r="U1851" i="4" s="1"/>
  <c r="I1851" i="4"/>
  <c r="H1858" i="4"/>
  <c r="K1858" i="4"/>
  <c r="U1858" i="4" s="1"/>
  <c r="I1858" i="4"/>
  <c r="K1865" i="4"/>
  <c r="U1865" i="4" s="1"/>
  <c r="I1865" i="4"/>
  <c r="H1865" i="4"/>
  <c r="K1905" i="4"/>
  <c r="U1905" i="4" s="1"/>
  <c r="H1905" i="4"/>
  <c r="I1905" i="4"/>
  <c r="I1920" i="4"/>
  <c r="H1920" i="4"/>
  <c r="K1920" i="4"/>
  <c r="U1920" i="4" s="1"/>
  <c r="H1832" i="4"/>
  <c r="K1832" i="4"/>
  <c r="U1832" i="4" s="1"/>
  <c r="I1832" i="4"/>
  <c r="H1879" i="4"/>
  <c r="K1879" i="4"/>
  <c r="U1879" i="4" s="1"/>
  <c r="I1879" i="4"/>
  <c r="I1898" i="4"/>
  <c r="K1898" i="4"/>
  <c r="U1898" i="4" s="1"/>
  <c r="H1898" i="4"/>
  <c r="H1838" i="4"/>
  <c r="K1838" i="4"/>
  <c r="U1838" i="4" s="1"/>
  <c r="I1838" i="4"/>
  <c r="H1917" i="4"/>
  <c r="I1917" i="4"/>
  <c r="K1917" i="4"/>
  <c r="U1917" i="4" s="1"/>
  <c r="H1894" i="4"/>
  <c r="I1894" i="4"/>
  <c r="K1894" i="4"/>
  <c r="U1894" i="4" s="1"/>
  <c r="I1845" i="4"/>
  <c r="K1845" i="4"/>
  <c r="U1845" i="4" s="1"/>
  <c r="H1845" i="4"/>
  <c r="I1892" i="4"/>
  <c r="H1892" i="4"/>
  <c r="K1892" i="4"/>
  <c r="U1892" i="4" s="1"/>
  <c r="I1828" i="4"/>
  <c r="K1828" i="4"/>
  <c r="U1828" i="4" s="1"/>
  <c r="H1828" i="4"/>
  <c r="I1907" i="4"/>
  <c r="K1907" i="4"/>
  <c r="U1907" i="4" s="1"/>
  <c r="H1907" i="4"/>
  <c r="I1843" i="4"/>
  <c r="H1843" i="4"/>
  <c r="K1843" i="4"/>
  <c r="U1843" i="4" s="1"/>
  <c r="H1921" i="4"/>
  <c r="I1921" i="4"/>
  <c r="K1921" i="4"/>
  <c r="U1921" i="4" s="1"/>
  <c r="I1912" i="4"/>
  <c r="K1912" i="4"/>
  <c r="U1912" i="4" s="1"/>
  <c r="H1912" i="4"/>
  <c r="K1889" i="4"/>
  <c r="U1889" i="4" s="1"/>
  <c r="H1889" i="4"/>
  <c r="I1889" i="4"/>
  <c r="K1904" i="4"/>
  <c r="U1904" i="4" s="1"/>
  <c r="H1904" i="4"/>
  <c r="I1904" i="4"/>
  <c r="H1935" i="4"/>
  <c r="I1935" i="4"/>
  <c r="K1935" i="4"/>
  <c r="U1935" i="4" s="1"/>
  <c r="K1871" i="4"/>
  <c r="U1871" i="4" s="1"/>
  <c r="H1871" i="4"/>
  <c r="I1871" i="4"/>
  <c r="I1866" i="4"/>
  <c r="H1866" i="4"/>
  <c r="K1866" i="4"/>
  <c r="U1866" i="4" s="1"/>
  <c r="H1830" i="4"/>
  <c r="K1830" i="4"/>
  <c r="U1830" i="4" s="1"/>
  <c r="I1830" i="4"/>
  <c r="K1893" i="4"/>
  <c r="U1893" i="4" s="1"/>
  <c r="H1893" i="4"/>
  <c r="I1893" i="4"/>
  <c r="K1870" i="4"/>
  <c r="U1870" i="4" s="1"/>
  <c r="I1870" i="4"/>
  <c r="H1870" i="4"/>
  <c r="I1837" i="4"/>
  <c r="K1837" i="4"/>
  <c r="U1837" i="4" s="1"/>
  <c r="H1837" i="4"/>
  <c r="H1884" i="4"/>
  <c r="I1884" i="4"/>
  <c r="K1884" i="4"/>
  <c r="U1884" i="4" s="1"/>
  <c r="I1822" i="4"/>
  <c r="H1822" i="4"/>
  <c r="K1822" i="4"/>
  <c r="U1822" i="4" s="1"/>
  <c r="H1899" i="4"/>
  <c r="K1899" i="4"/>
  <c r="U1899" i="4" s="1"/>
  <c r="I1899" i="4"/>
  <c r="H1835" i="4"/>
  <c r="I1835" i="4"/>
  <c r="K1835" i="4"/>
  <c r="U1835" i="4" s="1"/>
  <c r="K1881" i="4"/>
  <c r="U1881" i="4" s="1"/>
  <c r="I1881" i="4"/>
  <c r="H1881" i="4"/>
  <c r="I1880" i="4"/>
  <c r="H1880" i="4"/>
  <c r="K1880" i="4"/>
  <c r="U1880" i="4" s="1"/>
  <c r="K1873" i="4"/>
  <c r="U1873" i="4" s="1"/>
  <c r="I1873" i="4"/>
  <c r="H1873" i="4"/>
  <c r="I1896" i="4"/>
  <c r="K1896" i="4"/>
  <c r="U1896" i="4" s="1"/>
  <c r="H1896" i="4"/>
  <c r="K1927" i="4"/>
  <c r="U1927" i="4" s="1"/>
  <c r="I1927" i="4"/>
  <c r="H1927" i="4"/>
  <c r="K1863" i="4"/>
  <c r="U1863" i="4" s="1"/>
  <c r="I1863" i="4"/>
  <c r="H1863" i="4"/>
  <c r="K1834" i="4"/>
  <c r="U1834" i="4" s="1"/>
  <c r="I1834" i="4"/>
  <c r="H1834" i="4"/>
  <c r="I1821" i="4"/>
  <c r="H1821" i="4"/>
  <c r="K1821" i="4"/>
  <c r="U1821" i="4" s="1"/>
  <c r="K1877" i="4"/>
  <c r="U1877" i="4" s="1"/>
  <c r="I1877" i="4"/>
  <c r="H1877" i="4"/>
  <c r="I1925" i="4"/>
  <c r="K1925" i="4"/>
  <c r="U1925" i="4" s="1"/>
  <c r="H1925" i="4"/>
  <c r="K1820" i="4"/>
  <c r="U1820" i="4" s="1"/>
  <c r="H1820" i="4"/>
  <c r="I1820" i="4"/>
  <c r="H1876" i="4"/>
  <c r="I1876" i="4"/>
  <c r="K1876" i="4"/>
  <c r="U1876" i="4" s="1"/>
  <c r="K1922" i="4"/>
  <c r="U1922" i="4" s="1"/>
  <c r="H1922" i="4"/>
  <c r="I1922" i="4"/>
  <c r="K1891" i="4"/>
  <c r="U1891" i="4" s="1"/>
  <c r="I1891" i="4"/>
  <c r="H1891" i="4"/>
  <c r="K1827" i="4"/>
  <c r="U1827" i="4" s="1"/>
  <c r="H1827" i="4"/>
  <c r="I1827" i="4"/>
  <c r="H1849" i="4"/>
  <c r="K1849" i="4"/>
  <c r="U1849" i="4" s="1"/>
  <c r="I1849" i="4"/>
  <c r="H1848" i="4"/>
  <c r="K1848" i="4"/>
  <c r="U1848" i="4" s="1"/>
  <c r="I1848" i="4"/>
  <c r="I1857" i="4"/>
  <c r="H1857" i="4"/>
  <c r="K1857" i="4"/>
  <c r="U1857" i="4" s="1"/>
  <c r="I1888" i="4"/>
  <c r="H1888" i="4"/>
  <c r="K1888" i="4"/>
  <c r="U1888" i="4" s="1"/>
  <c r="K1919" i="4"/>
  <c r="U1919" i="4" s="1"/>
  <c r="I1919" i="4"/>
  <c r="H1919" i="4"/>
  <c r="H1855" i="4"/>
  <c r="K1855" i="4"/>
  <c r="U1855" i="4" s="1"/>
  <c r="I1855" i="4"/>
  <c r="I1918" i="4"/>
  <c r="K1918" i="4"/>
  <c r="U1918" i="4" s="1"/>
  <c r="H1918" i="4"/>
  <c r="I1850" i="4"/>
  <c r="K1850" i="4"/>
  <c r="U1850" i="4" s="1"/>
  <c r="H1850" i="4"/>
  <c r="K1853" i="4"/>
  <c r="U1853" i="4" s="1"/>
  <c r="H1853" i="4"/>
  <c r="I1853" i="4"/>
  <c r="H1909" i="4"/>
  <c r="K1909" i="4"/>
  <c r="U1909" i="4" s="1"/>
  <c r="I1909" i="4"/>
  <c r="I1932" i="4"/>
  <c r="H1932" i="4"/>
  <c r="K1932" i="4"/>
  <c r="U1932" i="4" s="1"/>
  <c r="I1868" i="4"/>
  <c r="H1868" i="4"/>
  <c r="K1868" i="4"/>
  <c r="U1868" i="4" s="1"/>
  <c r="I1882" i="4"/>
  <c r="K1882" i="4"/>
  <c r="U1882" i="4" s="1"/>
  <c r="H1882" i="4"/>
  <c r="K1883" i="4"/>
  <c r="U1883" i="4" s="1"/>
  <c r="H1883" i="4"/>
  <c r="I1883" i="4"/>
  <c r="I1823" i="4"/>
  <c r="H1823" i="4"/>
  <c r="K1823" i="4"/>
  <c r="U1823" i="4" s="1"/>
  <c r="I1833" i="4"/>
  <c r="H1833" i="4"/>
  <c r="K1833" i="4"/>
  <c r="U1833" i="4" s="1"/>
  <c r="K1824" i="4"/>
  <c r="U1824" i="4" s="1"/>
  <c r="I1824" i="4"/>
  <c r="H1824" i="4"/>
  <c r="H1841" i="4"/>
  <c r="I1841" i="4"/>
  <c r="K1841" i="4"/>
  <c r="U1841" i="4" s="1"/>
  <c r="K1872" i="4"/>
  <c r="U1872" i="4" s="1"/>
  <c r="H1872" i="4"/>
  <c r="I1872" i="4"/>
  <c r="I1911" i="4"/>
  <c r="K1911" i="4"/>
  <c r="U1911" i="4" s="1"/>
  <c r="H1911" i="4"/>
  <c r="H1847" i="4"/>
  <c r="K1847" i="4"/>
  <c r="U1847" i="4" s="1"/>
  <c r="I1847" i="4"/>
  <c r="K1878" i="4"/>
  <c r="U1878" i="4" s="1"/>
  <c r="H1878" i="4"/>
  <c r="I1878" i="4"/>
  <c r="I1934" i="4"/>
  <c r="H1934" i="4"/>
  <c r="K1934" i="4"/>
  <c r="U1934" i="4" s="1"/>
  <c r="K1829" i="4"/>
  <c r="U1829" i="4" s="1"/>
  <c r="I1829" i="4"/>
  <c r="H1829" i="4"/>
  <c r="I1901" i="4"/>
  <c r="K1901" i="4"/>
  <c r="U1901" i="4" s="1"/>
  <c r="H1901" i="4"/>
  <c r="K1924" i="4"/>
  <c r="U1924" i="4" s="1"/>
  <c r="H1924" i="4"/>
  <c r="I1924" i="4"/>
  <c r="H1860" i="4"/>
  <c r="K1860" i="4"/>
  <c r="U1860" i="4" s="1"/>
  <c r="I1860" i="4"/>
  <c r="K1825" i="4"/>
  <c r="U1825" i="4" s="1"/>
  <c r="H1825" i="4"/>
  <c r="I1825" i="4"/>
  <c r="I1875" i="4"/>
  <c r="H1875" i="4"/>
  <c r="K1875" i="4"/>
  <c r="U1875" i="4" s="1"/>
  <c r="K1914" i="4"/>
  <c r="U1914" i="4" s="1"/>
  <c r="H1914" i="4"/>
  <c r="I1914" i="4"/>
  <c r="I1906" i="4"/>
  <c r="H1906" i="4"/>
  <c r="K1906" i="4"/>
  <c r="U1906" i="4" s="1"/>
  <c r="I1826" i="4"/>
  <c r="H1826" i="4"/>
  <c r="K1826" i="4"/>
  <c r="U1826" i="4" s="1"/>
  <c r="H1864" i="4"/>
  <c r="K1864" i="4"/>
  <c r="U1864" i="4" s="1"/>
  <c r="I1864" i="4"/>
  <c r="K1903" i="4"/>
  <c r="U1903" i="4" s="1"/>
  <c r="I1903" i="4"/>
  <c r="H1903" i="4"/>
  <c r="I1839" i="4"/>
  <c r="K1839" i="4"/>
  <c r="U1839" i="4" s="1"/>
  <c r="H1839" i="4"/>
  <c r="H1862" i="4"/>
  <c r="I1862" i="4"/>
  <c r="K1862" i="4"/>
  <c r="U1862" i="4" s="1"/>
  <c r="I1902" i="4"/>
  <c r="K1902" i="4"/>
  <c r="U1902" i="4" s="1"/>
  <c r="H1902" i="4"/>
  <c r="K1874" i="4"/>
  <c r="U1874" i="4" s="1"/>
  <c r="I1874" i="4"/>
  <c r="H1874" i="4"/>
  <c r="K1885" i="4"/>
  <c r="U1885" i="4" s="1"/>
  <c r="I1885" i="4"/>
  <c r="H1885" i="4"/>
  <c r="H1916" i="4"/>
  <c r="I1916" i="4"/>
  <c r="K1916" i="4"/>
  <c r="U1916" i="4" s="1"/>
  <c r="H1852" i="4"/>
  <c r="K1852" i="4"/>
  <c r="U1852" i="4" s="1"/>
  <c r="I1852" i="4"/>
  <c r="H1931" i="4"/>
  <c r="I1931" i="4"/>
  <c r="K1931" i="4"/>
  <c r="U1931" i="4" s="1"/>
  <c r="H1867" i="4"/>
  <c r="I1867" i="4"/>
  <c r="K1867" i="4"/>
  <c r="U1867" i="4" s="1"/>
  <c r="I1842" i="4"/>
  <c r="H1842" i="4"/>
  <c r="K1842" i="4"/>
  <c r="U1842" i="4" s="1"/>
  <c r="H1913" i="4"/>
  <c r="I1913" i="4"/>
  <c r="K1913" i="4"/>
  <c r="U1913" i="4" s="1"/>
  <c r="R1931" i="4" l="1"/>
  <c r="O1931" i="4"/>
  <c r="L1931" i="4"/>
  <c r="R1906" i="4"/>
  <c r="O1906" i="4"/>
  <c r="L1906" i="4"/>
  <c r="S1825" i="4"/>
  <c r="M1825" i="4"/>
  <c r="L1934" i="4"/>
  <c r="R1934" i="4"/>
  <c r="O1934" i="4"/>
  <c r="R1911" i="4"/>
  <c r="L1911" i="4"/>
  <c r="O1911" i="4"/>
  <c r="O1841" i="4"/>
  <c r="L1841" i="4"/>
  <c r="R1841" i="4"/>
  <c r="R1823" i="4"/>
  <c r="O1823" i="4"/>
  <c r="L1823" i="4"/>
  <c r="O1909" i="4"/>
  <c r="L1909" i="4"/>
  <c r="R1909" i="4"/>
  <c r="L1848" i="4"/>
  <c r="O1848" i="4"/>
  <c r="R1848" i="4"/>
  <c r="M1891" i="4"/>
  <c r="S1891" i="4"/>
  <c r="M1820" i="4"/>
  <c r="S1820" i="4"/>
  <c r="M1863" i="4"/>
  <c r="S1863" i="4"/>
  <c r="O1873" i="4"/>
  <c r="R1873" i="4"/>
  <c r="L1873" i="4"/>
  <c r="L1822" i="4"/>
  <c r="O1822" i="4"/>
  <c r="R1822" i="4"/>
  <c r="L1870" i="4"/>
  <c r="O1870" i="4"/>
  <c r="R1870" i="4"/>
  <c r="L1830" i="4"/>
  <c r="O1830" i="4"/>
  <c r="R1830" i="4"/>
  <c r="M1935" i="4"/>
  <c r="S1935" i="4"/>
  <c r="L1912" i="4"/>
  <c r="O1912" i="4"/>
  <c r="R1912" i="4"/>
  <c r="S1843" i="4"/>
  <c r="M1843" i="4"/>
  <c r="L1892" i="4"/>
  <c r="R1892" i="4"/>
  <c r="O1892" i="4"/>
  <c r="M1898" i="4"/>
  <c r="S1898" i="4"/>
  <c r="L1920" i="4"/>
  <c r="R1920" i="4"/>
  <c r="O1920" i="4"/>
  <c r="M1858" i="4"/>
  <c r="S1858" i="4"/>
  <c r="R1861" i="4"/>
  <c r="L1861" i="4"/>
  <c r="O1861" i="4"/>
  <c r="S1929" i="4"/>
  <c r="M1929" i="4"/>
  <c r="O1890" i="4"/>
  <c r="L1890" i="4"/>
  <c r="R1890" i="4"/>
  <c r="M1844" i="4"/>
  <c r="S1844" i="4"/>
  <c r="S1856" i="4"/>
  <c r="M1856" i="4"/>
  <c r="M1852" i="4"/>
  <c r="S1852" i="4"/>
  <c r="M1862" i="4"/>
  <c r="S1862" i="4"/>
  <c r="M1864" i="4"/>
  <c r="S1864" i="4"/>
  <c r="S1906" i="4"/>
  <c r="M1906" i="4"/>
  <c r="O1825" i="4"/>
  <c r="L1825" i="4"/>
  <c r="R1825" i="4"/>
  <c r="R1901" i="4"/>
  <c r="O1901" i="4"/>
  <c r="L1901" i="4"/>
  <c r="M1934" i="4"/>
  <c r="S1934" i="4"/>
  <c r="O1824" i="4"/>
  <c r="L1824" i="4"/>
  <c r="R1824" i="4"/>
  <c r="M1823" i="4"/>
  <c r="S1823" i="4"/>
  <c r="R1868" i="4"/>
  <c r="L1868" i="4"/>
  <c r="O1868" i="4"/>
  <c r="S1853" i="4"/>
  <c r="M1853" i="4"/>
  <c r="S1918" i="4"/>
  <c r="M1918" i="4"/>
  <c r="O1888" i="4"/>
  <c r="R1888" i="4"/>
  <c r="L1888" i="4"/>
  <c r="S1849" i="4"/>
  <c r="M1849" i="4"/>
  <c r="O1820" i="4"/>
  <c r="R1820" i="4"/>
  <c r="L1820" i="4"/>
  <c r="S1873" i="4"/>
  <c r="M1873" i="4"/>
  <c r="M1822" i="4"/>
  <c r="S1822" i="4"/>
  <c r="M1870" i="4"/>
  <c r="S1870" i="4"/>
  <c r="L1935" i="4"/>
  <c r="O1935" i="4"/>
  <c r="R1935" i="4"/>
  <c r="L1907" i="4"/>
  <c r="O1907" i="4"/>
  <c r="R1907" i="4"/>
  <c r="M1892" i="4"/>
  <c r="S1892" i="4"/>
  <c r="M1917" i="4"/>
  <c r="S1917" i="4"/>
  <c r="M1879" i="4"/>
  <c r="S1879" i="4"/>
  <c r="S1920" i="4"/>
  <c r="M1920" i="4"/>
  <c r="R1836" i="4"/>
  <c r="O1836" i="4"/>
  <c r="L1836" i="4"/>
  <c r="L1846" i="4"/>
  <c r="R1846" i="4"/>
  <c r="O1846" i="4"/>
  <c r="S1887" i="4"/>
  <c r="M1887" i="4"/>
  <c r="O1929" i="4"/>
  <c r="L1929" i="4"/>
  <c r="R1929" i="4"/>
  <c r="S1859" i="4"/>
  <c r="M1859" i="4"/>
  <c r="O1926" i="4"/>
  <c r="L1926" i="4"/>
  <c r="R1926" i="4"/>
  <c r="M1842" i="4"/>
  <c r="S1842" i="4"/>
  <c r="O1874" i="4"/>
  <c r="R1874" i="4"/>
  <c r="L1874" i="4"/>
  <c r="L1862" i="4"/>
  <c r="R1862" i="4"/>
  <c r="O1862" i="4"/>
  <c r="S1914" i="4"/>
  <c r="M1914" i="4"/>
  <c r="M1878" i="4"/>
  <c r="S1878" i="4"/>
  <c r="S1911" i="4"/>
  <c r="M1911" i="4"/>
  <c r="M1824" i="4"/>
  <c r="S1824" i="4"/>
  <c r="M1883" i="4"/>
  <c r="S1883" i="4"/>
  <c r="M1868" i="4"/>
  <c r="S1868" i="4"/>
  <c r="O1853" i="4"/>
  <c r="R1853" i="4"/>
  <c r="L1853" i="4"/>
  <c r="S1855" i="4"/>
  <c r="M1855" i="4"/>
  <c r="S1888" i="4"/>
  <c r="M1888" i="4"/>
  <c r="M1922" i="4"/>
  <c r="S1922" i="4"/>
  <c r="L1821" i="4"/>
  <c r="O1821" i="4"/>
  <c r="R1821" i="4"/>
  <c r="O1927" i="4"/>
  <c r="L1927" i="4"/>
  <c r="R1927" i="4"/>
  <c r="M1835" i="4"/>
  <c r="S1835" i="4"/>
  <c r="R1866" i="4"/>
  <c r="L1866" i="4"/>
  <c r="O1866" i="4"/>
  <c r="S1904" i="4"/>
  <c r="M1904" i="4"/>
  <c r="M1912" i="4"/>
  <c r="S1912" i="4"/>
  <c r="L1845" i="4"/>
  <c r="O1845" i="4"/>
  <c r="R1845" i="4"/>
  <c r="O1917" i="4"/>
  <c r="R1917" i="4"/>
  <c r="L1917" i="4"/>
  <c r="M1905" i="4"/>
  <c r="S1905" i="4"/>
  <c r="L1858" i="4"/>
  <c r="R1858" i="4"/>
  <c r="O1858" i="4"/>
  <c r="M1836" i="4"/>
  <c r="S1836" i="4"/>
  <c r="M1846" i="4"/>
  <c r="S1846" i="4"/>
  <c r="S1840" i="4"/>
  <c r="M1840" i="4"/>
  <c r="L1908" i="4"/>
  <c r="R1908" i="4"/>
  <c r="O1908" i="4"/>
  <c r="S1926" i="4"/>
  <c r="M1926" i="4"/>
  <c r="R1831" i="4"/>
  <c r="O1831" i="4"/>
  <c r="L1831" i="4"/>
  <c r="L1936" i="4"/>
  <c r="R1936" i="4"/>
  <c r="O1936" i="4"/>
  <c r="M1885" i="4"/>
  <c r="S1885" i="4"/>
  <c r="L1852" i="4"/>
  <c r="R1852" i="4"/>
  <c r="O1852" i="4"/>
  <c r="M1874" i="4"/>
  <c r="S1874" i="4"/>
  <c r="O1839" i="4"/>
  <c r="L1839" i="4"/>
  <c r="R1839" i="4"/>
  <c r="L1864" i="4"/>
  <c r="O1864" i="4"/>
  <c r="R1864" i="4"/>
  <c r="O1914" i="4"/>
  <c r="L1914" i="4"/>
  <c r="R1914" i="4"/>
  <c r="S1860" i="4"/>
  <c r="M1860" i="4"/>
  <c r="M1901" i="4"/>
  <c r="S1901" i="4"/>
  <c r="O1878" i="4"/>
  <c r="L1878" i="4"/>
  <c r="R1878" i="4"/>
  <c r="M1872" i="4"/>
  <c r="S1872" i="4"/>
  <c r="R1883" i="4"/>
  <c r="O1883" i="4"/>
  <c r="L1883" i="4"/>
  <c r="O1849" i="4"/>
  <c r="L1849" i="4"/>
  <c r="R1849" i="4"/>
  <c r="O1922" i="4"/>
  <c r="R1922" i="4"/>
  <c r="L1922" i="4"/>
  <c r="O1925" i="4"/>
  <c r="L1925" i="4"/>
  <c r="R1925" i="4"/>
  <c r="M1821" i="4"/>
  <c r="S1821" i="4"/>
  <c r="S1927" i="4"/>
  <c r="M1927" i="4"/>
  <c r="R1835" i="4"/>
  <c r="O1835" i="4"/>
  <c r="L1835" i="4"/>
  <c r="M1884" i="4"/>
  <c r="S1884" i="4"/>
  <c r="M1893" i="4"/>
  <c r="S1893" i="4"/>
  <c r="M1866" i="4"/>
  <c r="S1866" i="4"/>
  <c r="O1904" i="4"/>
  <c r="R1904" i="4"/>
  <c r="L1904" i="4"/>
  <c r="S1907" i="4"/>
  <c r="M1907" i="4"/>
  <c r="M1838" i="4"/>
  <c r="S1838" i="4"/>
  <c r="L1879" i="4"/>
  <c r="O1879" i="4"/>
  <c r="R1879" i="4"/>
  <c r="R1905" i="4"/>
  <c r="O1905" i="4"/>
  <c r="L1905" i="4"/>
  <c r="S1851" i="4"/>
  <c r="M1851" i="4"/>
  <c r="S1910" i="4"/>
  <c r="M1910" i="4"/>
  <c r="L1819" i="4"/>
  <c r="O1819" i="4"/>
  <c r="R1819" i="4"/>
  <c r="H1940" i="4"/>
  <c r="R1859" i="4"/>
  <c r="L1859" i="4"/>
  <c r="O1859" i="4"/>
  <c r="S1908" i="4"/>
  <c r="M1908" i="4"/>
  <c r="R1886" i="4"/>
  <c r="L1886" i="4"/>
  <c r="O1886" i="4"/>
  <c r="M1831" i="4"/>
  <c r="S1831" i="4"/>
  <c r="S1936" i="4"/>
  <c r="M1936" i="4"/>
  <c r="S1867" i="4"/>
  <c r="M1867" i="4"/>
  <c r="R1829" i="4"/>
  <c r="L1829" i="4"/>
  <c r="O1829" i="4"/>
  <c r="O1872" i="4"/>
  <c r="R1872" i="4"/>
  <c r="L1872" i="4"/>
  <c r="O1932" i="4"/>
  <c r="R1932" i="4"/>
  <c r="L1932" i="4"/>
  <c r="O1850" i="4"/>
  <c r="R1850" i="4"/>
  <c r="L1850" i="4"/>
  <c r="O1855" i="4"/>
  <c r="R1855" i="4"/>
  <c r="L1855" i="4"/>
  <c r="O1857" i="4"/>
  <c r="L1857" i="4"/>
  <c r="R1857" i="4"/>
  <c r="S1827" i="4"/>
  <c r="M1827" i="4"/>
  <c r="R1834" i="4"/>
  <c r="O1834" i="4"/>
  <c r="L1834" i="4"/>
  <c r="O1880" i="4"/>
  <c r="R1880" i="4"/>
  <c r="L1880" i="4"/>
  <c r="M1899" i="4"/>
  <c r="S1899" i="4"/>
  <c r="R1884" i="4"/>
  <c r="L1884" i="4"/>
  <c r="O1884" i="4"/>
  <c r="R1893" i="4"/>
  <c r="O1893" i="4"/>
  <c r="L1893" i="4"/>
  <c r="S1871" i="4"/>
  <c r="M1871" i="4"/>
  <c r="S1921" i="4"/>
  <c r="M1921" i="4"/>
  <c r="R1828" i="4"/>
  <c r="O1828" i="4"/>
  <c r="L1828" i="4"/>
  <c r="M1845" i="4"/>
  <c r="S1845" i="4"/>
  <c r="M1832" i="4"/>
  <c r="S1832" i="4"/>
  <c r="O1910" i="4"/>
  <c r="L1910" i="4"/>
  <c r="R1910" i="4"/>
  <c r="S1819" i="4"/>
  <c r="M1819" i="4"/>
  <c r="I1940" i="4"/>
  <c r="R1840" i="4"/>
  <c r="L1840" i="4"/>
  <c r="O1840" i="4"/>
  <c r="M1897" i="4"/>
  <c r="S1897" i="4"/>
  <c r="M1895" i="4"/>
  <c r="S1895" i="4"/>
  <c r="S1916" i="4"/>
  <c r="M1916" i="4"/>
  <c r="L1826" i="4"/>
  <c r="R1826" i="4"/>
  <c r="O1826" i="4"/>
  <c r="S1829" i="4"/>
  <c r="M1829" i="4"/>
  <c r="O1833" i="4"/>
  <c r="L1833" i="4"/>
  <c r="R1833" i="4"/>
  <c r="M1932" i="4"/>
  <c r="S1932" i="4"/>
  <c r="O1919" i="4"/>
  <c r="L1919" i="4"/>
  <c r="R1919" i="4"/>
  <c r="S1857" i="4"/>
  <c r="M1857" i="4"/>
  <c r="R1827" i="4"/>
  <c r="L1827" i="4"/>
  <c r="O1827" i="4"/>
  <c r="M1925" i="4"/>
  <c r="S1925" i="4"/>
  <c r="S1834" i="4"/>
  <c r="M1834" i="4"/>
  <c r="L1896" i="4"/>
  <c r="O1896" i="4"/>
  <c r="R1896" i="4"/>
  <c r="M1880" i="4"/>
  <c r="S1880" i="4"/>
  <c r="R1837" i="4"/>
  <c r="L1837" i="4"/>
  <c r="O1837" i="4"/>
  <c r="L1871" i="4"/>
  <c r="R1871" i="4"/>
  <c r="O1871" i="4"/>
  <c r="S1889" i="4"/>
  <c r="M1889" i="4"/>
  <c r="L1921" i="4"/>
  <c r="R1921" i="4"/>
  <c r="O1921" i="4"/>
  <c r="L1838" i="4"/>
  <c r="O1838" i="4"/>
  <c r="R1838" i="4"/>
  <c r="L1865" i="4"/>
  <c r="R1865" i="4"/>
  <c r="O1865" i="4"/>
  <c r="R1851" i="4"/>
  <c r="L1851" i="4"/>
  <c r="O1851" i="4"/>
  <c r="R1900" i="4"/>
  <c r="L1900" i="4"/>
  <c r="O1900" i="4"/>
  <c r="M1933" i="4"/>
  <c r="S1933" i="4"/>
  <c r="R1897" i="4"/>
  <c r="L1897" i="4"/>
  <c r="O1897" i="4"/>
  <c r="L1923" i="4"/>
  <c r="R1923" i="4"/>
  <c r="O1923" i="4"/>
  <c r="L1869" i="4"/>
  <c r="R1869" i="4"/>
  <c r="O1869" i="4"/>
  <c r="M1886" i="4"/>
  <c r="S1886" i="4"/>
  <c r="M1930" i="4"/>
  <c r="S1930" i="4"/>
  <c r="R1867" i="4"/>
  <c r="L1867" i="4"/>
  <c r="O1867" i="4"/>
  <c r="S1839" i="4"/>
  <c r="M1839" i="4"/>
  <c r="M1847" i="4"/>
  <c r="S1847" i="4"/>
  <c r="O1882" i="4"/>
  <c r="R1882" i="4"/>
  <c r="L1882" i="4"/>
  <c r="R1916" i="4"/>
  <c r="L1916" i="4"/>
  <c r="O1916" i="4"/>
  <c r="O1903" i="4"/>
  <c r="R1903" i="4"/>
  <c r="L1903" i="4"/>
  <c r="S1826" i="4"/>
  <c r="M1826" i="4"/>
  <c r="L1875" i="4"/>
  <c r="R1875" i="4"/>
  <c r="O1875" i="4"/>
  <c r="S1924" i="4"/>
  <c r="M1924" i="4"/>
  <c r="S1833" i="4"/>
  <c r="M1833" i="4"/>
  <c r="M1909" i="4"/>
  <c r="S1909" i="4"/>
  <c r="M1850" i="4"/>
  <c r="S1850" i="4"/>
  <c r="M1919" i="4"/>
  <c r="S1919" i="4"/>
  <c r="M1848" i="4"/>
  <c r="S1848" i="4"/>
  <c r="M1876" i="4"/>
  <c r="S1876" i="4"/>
  <c r="R1877" i="4"/>
  <c r="O1877" i="4"/>
  <c r="L1877" i="4"/>
  <c r="O1881" i="4"/>
  <c r="R1881" i="4"/>
  <c r="L1881" i="4"/>
  <c r="R1899" i="4"/>
  <c r="O1899" i="4"/>
  <c r="L1899" i="4"/>
  <c r="S1830" i="4"/>
  <c r="M1830" i="4"/>
  <c r="O1889" i="4"/>
  <c r="R1889" i="4"/>
  <c r="L1889" i="4"/>
  <c r="M1828" i="4"/>
  <c r="S1828" i="4"/>
  <c r="M1894" i="4"/>
  <c r="S1894" i="4"/>
  <c r="L1898" i="4"/>
  <c r="O1898" i="4"/>
  <c r="R1898" i="4"/>
  <c r="R1832" i="4"/>
  <c r="L1832" i="4"/>
  <c r="O1832" i="4"/>
  <c r="S1865" i="4"/>
  <c r="M1865" i="4"/>
  <c r="M1915" i="4"/>
  <c r="S1915" i="4"/>
  <c r="M1900" i="4"/>
  <c r="S1900" i="4"/>
  <c r="U1940" i="4"/>
  <c r="R1928" i="4"/>
  <c r="O1928" i="4"/>
  <c r="L1928" i="4"/>
  <c r="M1923" i="4"/>
  <c r="S1923" i="4"/>
  <c r="M1869" i="4"/>
  <c r="S1869" i="4"/>
  <c r="S1854" i="4"/>
  <c r="M1854" i="4"/>
  <c r="O1895" i="4"/>
  <c r="R1895" i="4"/>
  <c r="L1895" i="4"/>
  <c r="O1842" i="4"/>
  <c r="R1842" i="4"/>
  <c r="L1842" i="4"/>
  <c r="L1902" i="4"/>
  <c r="R1902" i="4"/>
  <c r="O1902" i="4"/>
  <c r="L1860" i="4"/>
  <c r="O1860" i="4"/>
  <c r="R1860" i="4"/>
  <c r="S1913" i="4"/>
  <c r="M1913" i="4"/>
  <c r="R1913" i="4"/>
  <c r="L1913" i="4"/>
  <c r="O1913" i="4"/>
  <c r="M1931" i="4"/>
  <c r="S1931" i="4"/>
  <c r="R1885" i="4"/>
  <c r="L1885" i="4"/>
  <c r="O1885" i="4"/>
  <c r="M1902" i="4"/>
  <c r="S1902" i="4"/>
  <c r="S1903" i="4"/>
  <c r="M1903" i="4"/>
  <c r="M1875" i="4"/>
  <c r="S1875" i="4"/>
  <c r="L1924" i="4"/>
  <c r="R1924" i="4"/>
  <c r="O1924" i="4"/>
  <c r="O1847" i="4"/>
  <c r="R1847" i="4"/>
  <c r="L1847" i="4"/>
  <c r="S1841" i="4"/>
  <c r="M1841" i="4"/>
  <c r="M1882" i="4"/>
  <c r="S1882" i="4"/>
  <c r="L1918" i="4"/>
  <c r="R1918" i="4"/>
  <c r="O1918" i="4"/>
  <c r="R1891" i="4"/>
  <c r="O1891" i="4"/>
  <c r="L1891" i="4"/>
  <c r="L1876" i="4"/>
  <c r="O1876" i="4"/>
  <c r="R1876" i="4"/>
  <c r="S1877" i="4"/>
  <c r="M1877" i="4"/>
  <c r="L1863" i="4"/>
  <c r="R1863" i="4"/>
  <c r="O1863" i="4"/>
  <c r="S1896" i="4"/>
  <c r="M1896" i="4"/>
  <c r="S1881" i="4"/>
  <c r="M1881" i="4"/>
  <c r="M1837" i="4"/>
  <c r="S1837" i="4"/>
  <c r="O1843" i="4"/>
  <c r="L1843" i="4"/>
  <c r="R1843" i="4"/>
  <c r="R1894" i="4"/>
  <c r="O1894" i="4"/>
  <c r="L1894" i="4"/>
  <c r="L1915" i="4"/>
  <c r="O1915" i="4"/>
  <c r="R1915" i="4"/>
  <c r="S1861" i="4"/>
  <c r="M1861" i="4"/>
  <c r="R1933" i="4"/>
  <c r="O1933" i="4"/>
  <c r="L1933" i="4"/>
  <c r="L1887" i="4"/>
  <c r="O1887" i="4"/>
  <c r="R1887" i="4"/>
  <c r="M1928" i="4"/>
  <c r="S1928" i="4"/>
  <c r="S1890" i="4"/>
  <c r="M1890" i="4"/>
  <c r="R1844" i="4"/>
  <c r="O1844" i="4"/>
  <c r="L1844" i="4"/>
  <c r="O1854" i="4"/>
  <c r="R1854" i="4"/>
  <c r="L1854" i="4"/>
  <c r="R1856" i="4"/>
  <c r="O1856" i="4"/>
  <c r="L1856" i="4"/>
  <c r="O1930" i="4"/>
  <c r="L1930" i="4"/>
  <c r="R1930" i="4"/>
  <c r="M1940" i="4" l="1"/>
  <c r="S1940" i="4"/>
  <c r="R1940" i="4"/>
  <c r="O1940" i="4"/>
  <c r="U1944" i="4"/>
  <c r="D1964" i="4"/>
  <c r="L1940" i="4"/>
  <c r="D1946" i="4" l="1"/>
  <c r="E1950" i="4"/>
  <c r="E1945" i="4"/>
  <c r="D1956" i="4"/>
  <c r="D1955" i="4"/>
  <c r="D1945" i="4"/>
  <c r="E1956" i="4"/>
  <c r="D1951" i="4"/>
  <c r="G1946" i="4"/>
  <c r="G1945" i="4"/>
  <c r="E1955" i="4"/>
  <c r="D1950" i="4"/>
  <c r="E1951" i="4"/>
  <c r="E1946" i="4"/>
  <c r="I1946" i="4" l="1"/>
  <c r="I1956" i="4"/>
  <c r="N2016" i="4" s="1"/>
  <c r="I1951" i="4"/>
  <c r="D2016" i="4" s="1"/>
  <c r="F2075" i="4" l="1"/>
  <c r="F2132" i="4"/>
  <c r="F2066" i="4"/>
  <c r="F2034" i="4"/>
  <c r="F2045" i="4"/>
  <c r="F2097" i="4"/>
  <c r="F2102" i="4"/>
  <c r="F2042" i="4"/>
  <c r="F2124" i="4"/>
  <c r="F2020" i="4"/>
  <c r="F2117" i="4"/>
  <c r="F2078" i="4"/>
  <c r="F2098" i="4"/>
  <c r="F2118" i="4"/>
  <c r="F2059" i="4"/>
  <c r="F2112" i="4"/>
  <c r="F2076" i="4"/>
  <c r="F2069" i="4"/>
  <c r="F2022" i="4"/>
  <c r="F2033" i="4"/>
  <c r="F2114" i="4"/>
  <c r="F2073" i="4"/>
  <c r="F2026" i="4"/>
  <c r="F2135" i="4"/>
  <c r="F2095" i="4"/>
  <c r="F2046" i="4"/>
  <c r="F2058" i="4"/>
  <c r="F2089" i="4"/>
  <c r="F2047" i="4"/>
  <c r="F2122" i="4"/>
  <c r="F2030" i="4"/>
  <c r="F2041" i="4"/>
  <c r="F2093" i="4"/>
  <c r="F2105" i="4"/>
  <c r="F2050" i="4"/>
  <c r="F2115" i="4"/>
  <c r="F2038" i="4"/>
  <c r="F2125" i="4"/>
  <c r="F2055" i="4"/>
  <c r="F2120" i="4"/>
  <c r="F2057" i="4"/>
  <c r="F2040" i="4"/>
  <c r="F2127" i="4"/>
  <c r="F2090" i="4"/>
  <c r="F2108" i="4"/>
  <c r="F2062" i="4"/>
  <c r="F2081" i="4"/>
  <c r="F2063" i="4"/>
  <c r="F2048" i="4"/>
  <c r="F2039" i="4"/>
  <c r="F2100" i="4"/>
  <c r="F2106" i="4"/>
  <c r="F2054" i="4"/>
  <c r="F2119" i="4"/>
  <c r="F2082" i="4"/>
  <c r="F2085" i="4"/>
  <c r="F2029" i="4"/>
  <c r="F2071" i="4"/>
  <c r="F2051" i="4"/>
  <c r="F2094" i="4"/>
  <c r="F2072" i="4"/>
  <c r="F2136" i="4"/>
  <c r="F2023" i="4"/>
  <c r="F2128" i="4"/>
  <c r="F2067" i="4"/>
  <c r="F2061" i="4"/>
  <c r="F2130" i="4"/>
  <c r="F2079" i="4"/>
  <c r="F2044" i="4"/>
  <c r="F2053" i="4"/>
  <c r="F2060" i="4"/>
  <c r="F2037" i="4"/>
  <c r="F2096" i="4"/>
  <c r="F2019" i="4"/>
  <c r="F2065" i="4"/>
  <c r="F2028" i="4"/>
  <c r="F2088" i="4"/>
  <c r="F2101" i="4"/>
  <c r="F2110" i="4"/>
  <c r="F2129" i="4"/>
  <c r="F2091" i="4"/>
  <c r="F2035" i="4"/>
  <c r="F2080" i="4"/>
  <c r="F2126" i="4"/>
  <c r="F2104" i="4"/>
  <c r="F2032" i="4"/>
  <c r="F2077" i="4"/>
  <c r="F2083" i="4"/>
  <c r="F2056" i="4"/>
  <c r="F2111" i="4"/>
  <c r="F2121" i="4"/>
  <c r="F2087" i="4"/>
  <c r="F2099" i="4"/>
  <c r="F2070" i="4"/>
  <c r="F2134" i="4"/>
  <c r="F2068" i="4"/>
  <c r="F2024" i="4"/>
  <c r="F2123" i="4"/>
  <c r="F2103" i="4"/>
  <c r="F2025" i="4"/>
  <c r="F2049" i="4"/>
  <c r="F2092" i="4"/>
  <c r="F2031" i="4"/>
  <c r="F2084" i="4"/>
  <c r="F2113" i="4"/>
  <c r="F2086" i="4"/>
  <c r="F2064" i="4"/>
  <c r="F2021" i="4"/>
  <c r="F2116" i="4"/>
  <c r="F2052" i="4"/>
  <c r="F2027" i="4"/>
  <c r="F2109" i="4"/>
  <c r="F2036" i="4"/>
  <c r="F2133" i="4"/>
  <c r="F2043" i="4"/>
  <c r="F2074" i="4"/>
  <c r="F2131" i="4"/>
  <c r="F2107" i="4"/>
  <c r="L1951" i="4"/>
  <c r="K1951" i="4" s="1"/>
  <c r="N1951" i="4" s="1"/>
  <c r="L1956" i="4"/>
  <c r="K1956" i="4" s="1"/>
  <c r="N1956" i="4" s="1"/>
  <c r="K2109" i="4" l="1"/>
  <c r="U2109" i="4" s="1"/>
  <c r="I2109" i="4"/>
  <c r="H2109" i="4"/>
  <c r="H2084" i="4"/>
  <c r="I2084" i="4"/>
  <c r="K2084" i="4"/>
  <c r="U2084" i="4" s="1"/>
  <c r="I2068" i="4"/>
  <c r="H2068" i="4"/>
  <c r="K2068" i="4"/>
  <c r="U2068" i="4" s="1"/>
  <c r="K2083" i="4"/>
  <c r="U2083" i="4" s="1"/>
  <c r="I2083" i="4"/>
  <c r="H2083" i="4"/>
  <c r="I2129" i="4"/>
  <c r="H2129" i="4"/>
  <c r="K2129" i="4"/>
  <c r="U2129" i="4" s="1"/>
  <c r="H2037" i="4"/>
  <c r="I2037" i="4"/>
  <c r="K2037" i="4"/>
  <c r="U2037" i="4" s="1"/>
  <c r="I2128" i="4"/>
  <c r="H2128" i="4"/>
  <c r="K2128" i="4"/>
  <c r="U2128" i="4" s="1"/>
  <c r="I2085" i="4"/>
  <c r="H2085" i="4"/>
  <c r="K2085" i="4"/>
  <c r="U2085" i="4" s="1"/>
  <c r="H2063" i="4"/>
  <c r="K2063" i="4"/>
  <c r="U2063" i="4" s="1"/>
  <c r="I2063" i="4"/>
  <c r="I2120" i="4"/>
  <c r="K2120" i="4"/>
  <c r="U2120" i="4" s="1"/>
  <c r="H2120" i="4"/>
  <c r="H2041" i="4"/>
  <c r="K2041" i="4"/>
  <c r="U2041" i="4" s="1"/>
  <c r="I2041" i="4"/>
  <c r="K2135" i="4"/>
  <c r="U2135" i="4" s="1"/>
  <c r="I2135" i="4"/>
  <c r="H2135" i="4"/>
  <c r="I2112" i="4"/>
  <c r="K2112" i="4"/>
  <c r="U2112" i="4" s="1"/>
  <c r="H2112" i="4"/>
  <c r="K2042" i="4"/>
  <c r="U2042" i="4" s="1"/>
  <c r="I2042" i="4"/>
  <c r="H2042" i="4"/>
  <c r="H2027" i="4"/>
  <c r="I2027" i="4"/>
  <c r="K2027" i="4"/>
  <c r="U2027" i="4" s="1"/>
  <c r="I2031" i="4"/>
  <c r="K2031" i="4"/>
  <c r="U2031" i="4" s="1"/>
  <c r="H2031" i="4"/>
  <c r="K2134" i="4"/>
  <c r="U2134" i="4" s="1"/>
  <c r="I2134" i="4"/>
  <c r="H2134" i="4"/>
  <c r="I2077" i="4"/>
  <c r="H2077" i="4"/>
  <c r="K2077" i="4"/>
  <c r="U2077" i="4" s="1"/>
  <c r="K2110" i="4"/>
  <c r="U2110" i="4" s="1"/>
  <c r="H2110" i="4"/>
  <c r="I2110" i="4"/>
  <c r="K2060" i="4"/>
  <c r="U2060" i="4" s="1"/>
  <c r="H2060" i="4"/>
  <c r="I2060" i="4"/>
  <c r="I2023" i="4"/>
  <c r="H2023" i="4"/>
  <c r="K2023" i="4"/>
  <c r="U2023" i="4" s="1"/>
  <c r="K2082" i="4"/>
  <c r="U2082" i="4" s="1"/>
  <c r="H2082" i="4"/>
  <c r="I2082" i="4"/>
  <c r="K2081" i="4"/>
  <c r="U2081" i="4" s="1"/>
  <c r="H2081" i="4"/>
  <c r="I2081" i="4"/>
  <c r="I2055" i="4"/>
  <c r="K2055" i="4"/>
  <c r="U2055" i="4" s="1"/>
  <c r="H2055" i="4"/>
  <c r="H2030" i="4"/>
  <c r="I2030" i="4"/>
  <c r="K2030" i="4"/>
  <c r="U2030" i="4" s="1"/>
  <c r="I2026" i="4"/>
  <c r="K2026" i="4"/>
  <c r="U2026" i="4" s="1"/>
  <c r="H2026" i="4"/>
  <c r="I2059" i="4"/>
  <c r="K2059" i="4"/>
  <c r="U2059" i="4" s="1"/>
  <c r="H2059" i="4"/>
  <c r="H2102" i="4"/>
  <c r="I2102" i="4"/>
  <c r="K2102" i="4"/>
  <c r="U2102" i="4" s="1"/>
  <c r="K2107" i="4"/>
  <c r="U2107" i="4" s="1"/>
  <c r="I2107" i="4"/>
  <c r="H2107" i="4"/>
  <c r="I2052" i="4"/>
  <c r="H2052" i="4"/>
  <c r="K2052" i="4"/>
  <c r="U2052" i="4" s="1"/>
  <c r="H2092" i="4"/>
  <c r="I2092" i="4"/>
  <c r="K2092" i="4"/>
  <c r="U2092" i="4" s="1"/>
  <c r="K2070" i="4"/>
  <c r="U2070" i="4" s="1"/>
  <c r="H2070" i="4"/>
  <c r="I2070" i="4"/>
  <c r="H2032" i="4"/>
  <c r="K2032" i="4"/>
  <c r="U2032" i="4" s="1"/>
  <c r="I2032" i="4"/>
  <c r="K2101" i="4"/>
  <c r="U2101" i="4" s="1"/>
  <c r="H2101" i="4"/>
  <c r="I2101" i="4"/>
  <c r="H2053" i="4"/>
  <c r="I2053" i="4"/>
  <c r="K2053" i="4"/>
  <c r="U2053" i="4" s="1"/>
  <c r="I2136" i="4"/>
  <c r="H2136" i="4"/>
  <c r="K2136" i="4"/>
  <c r="U2136" i="4" s="1"/>
  <c r="I2119" i="4"/>
  <c r="H2119" i="4"/>
  <c r="K2119" i="4"/>
  <c r="U2119" i="4" s="1"/>
  <c r="I2062" i="4"/>
  <c r="K2062" i="4"/>
  <c r="U2062" i="4" s="1"/>
  <c r="H2062" i="4"/>
  <c r="I2125" i="4"/>
  <c r="H2125" i="4"/>
  <c r="K2125" i="4"/>
  <c r="U2125" i="4" s="1"/>
  <c r="H2122" i="4"/>
  <c r="I2122" i="4"/>
  <c r="K2122" i="4"/>
  <c r="U2122" i="4" s="1"/>
  <c r="K2073" i="4"/>
  <c r="U2073" i="4" s="1"/>
  <c r="I2073" i="4"/>
  <c r="H2073" i="4"/>
  <c r="K2118" i="4"/>
  <c r="U2118" i="4" s="1"/>
  <c r="I2118" i="4"/>
  <c r="H2118" i="4"/>
  <c r="H2097" i="4"/>
  <c r="K2097" i="4"/>
  <c r="U2097" i="4" s="1"/>
  <c r="I2097" i="4"/>
  <c r="I2131" i="4"/>
  <c r="K2131" i="4"/>
  <c r="U2131" i="4" s="1"/>
  <c r="H2131" i="4"/>
  <c r="K2116" i="4"/>
  <c r="U2116" i="4" s="1"/>
  <c r="H2116" i="4"/>
  <c r="I2116" i="4"/>
  <c r="I2049" i="4"/>
  <c r="H2049" i="4"/>
  <c r="K2049" i="4"/>
  <c r="U2049" i="4" s="1"/>
  <c r="H2099" i="4"/>
  <c r="K2099" i="4"/>
  <c r="U2099" i="4" s="1"/>
  <c r="I2099" i="4"/>
  <c r="K2104" i="4"/>
  <c r="U2104" i="4" s="1"/>
  <c r="I2104" i="4"/>
  <c r="H2104" i="4"/>
  <c r="H2088" i="4"/>
  <c r="K2088" i="4"/>
  <c r="U2088" i="4" s="1"/>
  <c r="I2088" i="4"/>
  <c r="I2044" i="4"/>
  <c r="H2044" i="4"/>
  <c r="K2044" i="4"/>
  <c r="U2044" i="4" s="1"/>
  <c r="H2072" i="4"/>
  <c r="K2072" i="4"/>
  <c r="U2072" i="4" s="1"/>
  <c r="I2072" i="4"/>
  <c r="H2054" i="4"/>
  <c r="I2054" i="4"/>
  <c r="K2054" i="4"/>
  <c r="U2054" i="4" s="1"/>
  <c r="H2108" i="4"/>
  <c r="I2108" i="4"/>
  <c r="K2108" i="4"/>
  <c r="U2108" i="4" s="1"/>
  <c r="H2038" i="4"/>
  <c r="I2038" i="4"/>
  <c r="K2038" i="4"/>
  <c r="U2038" i="4" s="1"/>
  <c r="H2047" i="4"/>
  <c r="K2047" i="4"/>
  <c r="U2047" i="4" s="1"/>
  <c r="I2047" i="4"/>
  <c r="K2114" i="4"/>
  <c r="U2114" i="4" s="1"/>
  <c r="H2114" i="4"/>
  <c r="I2114" i="4"/>
  <c r="K2098" i="4"/>
  <c r="U2098" i="4" s="1"/>
  <c r="I2098" i="4"/>
  <c r="H2098" i="4"/>
  <c r="H2045" i="4"/>
  <c r="I2045" i="4"/>
  <c r="K2045" i="4"/>
  <c r="U2045" i="4" s="1"/>
  <c r="I2074" i="4"/>
  <c r="K2074" i="4"/>
  <c r="U2074" i="4" s="1"/>
  <c r="H2074" i="4"/>
  <c r="H2021" i="4"/>
  <c r="I2021" i="4"/>
  <c r="K2021" i="4"/>
  <c r="U2021" i="4" s="1"/>
  <c r="I2025" i="4"/>
  <c r="H2025" i="4"/>
  <c r="K2025" i="4"/>
  <c r="U2025" i="4" s="1"/>
  <c r="H2087" i="4"/>
  <c r="K2087" i="4"/>
  <c r="U2087" i="4" s="1"/>
  <c r="I2087" i="4"/>
  <c r="I2126" i="4"/>
  <c r="H2126" i="4"/>
  <c r="K2126" i="4"/>
  <c r="U2126" i="4" s="1"/>
  <c r="I2028" i="4"/>
  <c r="K2028" i="4"/>
  <c r="U2028" i="4" s="1"/>
  <c r="H2028" i="4"/>
  <c r="K2079" i="4"/>
  <c r="U2079" i="4" s="1"/>
  <c r="H2079" i="4"/>
  <c r="I2079" i="4"/>
  <c r="K2094" i="4"/>
  <c r="U2094" i="4" s="1"/>
  <c r="I2094" i="4"/>
  <c r="H2094" i="4"/>
  <c r="H2106" i="4"/>
  <c r="I2106" i="4"/>
  <c r="K2106" i="4"/>
  <c r="U2106" i="4" s="1"/>
  <c r="H2090" i="4"/>
  <c r="K2090" i="4"/>
  <c r="U2090" i="4" s="1"/>
  <c r="I2090" i="4"/>
  <c r="K2115" i="4"/>
  <c r="U2115" i="4" s="1"/>
  <c r="I2115" i="4"/>
  <c r="H2115" i="4"/>
  <c r="K2089" i="4"/>
  <c r="U2089" i="4" s="1"/>
  <c r="I2089" i="4"/>
  <c r="H2089" i="4"/>
  <c r="H2033" i="4"/>
  <c r="K2033" i="4"/>
  <c r="U2033" i="4" s="1"/>
  <c r="I2033" i="4"/>
  <c r="I2078" i="4"/>
  <c r="K2078" i="4"/>
  <c r="U2078" i="4" s="1"/>
  <c r="H2078" i="4"/>
  <c r="I2034" i="4"/>
  <c r="K2034" i="4"/>
  <c r="U2034" i="4" s="1"/>
  <c r="H2034" i="4"/>
  <c r="K2043" i="4"/>
  <c r="U2043" i="4" s="1"/>
  <c r="I2043" i="4"/>
  <c r="H2043" i="4"/>
  <c r="I2064" i="4"/>
  <c r="K2064" i="4"/>
  <c r="U2064" i="4" s="1"/>
  <c r="H2064" i="4"/>
  <c r="H2103" i="4"/>
  <c r="K2103" i="4"/>
  <c r="U2103" i="4" s="1"/>
  <c r="I2103" i="4"/>
  <c r="I2121" i="4"/>
  <c r="K2121" i="4"/>
  <c r="U2121" i="4" s="1"/>
  <c r="H2121" i="4"/>
  <c r="H2080" i="4"/>
  <c r="I2080" i="4"/>
  <c r="K2080" i="4"/>
  <c r="U2080" i="4" s="1"/>
  <c r="K2065" i="4"/>
  <c r="U2065" i="4" s="1"/>
  <c r="I2065" i="4"/>
  <c r="H2065" i="4"/>
  <c r="H2130" i="4"/>
  <c r="I2130" i="4"/>
  <c r="K2130" i="4"/>
  <c r="U2130" i="4" s="1"/>
  <c r="K2051" i="4"/>
  <c r="U2051" i="4" s="1"/>
  <c r="I2051" i="4"/>
  <c r="H2051" i="4"/>
  <c r="K2100" i="4"/>
  <c r="U2100" i="4" s="1"/>
  <c r="I2100" i="4"/>
  <c r="H2100" i="4"/>
  <c r="I2127" i="4"/>
  <c r="K2127" i="4"/>
  <c r="U2127" i="4" s="1"/>
  <c r="H2127" i="4"/>
  <c r="I2050" i="4"/>
  <c r="K2050" i="4"/>
  <c r="U2050" i="4" s="1"/>
  <c r="H2050" i="4"/>
  <c r="I2058" i="4"/>
  <c r="H2058" i="4"/>
  <c r="K2058" i="4"/>
  <c r="U2058" i="4" s="1"/>
  <c r="I2022" i="4"/>
  <c r="H2022" i="4"/>
  <c r="K2022" i="4"/>
  <c r="U2022" i="4" s="1"/>
  <c r="H2117" i="4"/>
  <c r="I2117" i="4"/>
  <c r="K2117" i="4"/>
  <c r="U2117" i="4" s="1"/>
  <c r="K2066" i="4"/>
  <c r="U2066" i="4" s="1"/>
  <c r="H2066" i="4"/>
  <c r="I2066" i="4"/>
  <c r="I2133" i="4"/>
  <c r="H2133" i="4"/>
  <c r="K2133" i="4"/>
  <c r="U2133" i="4" s="1"/>
  <c r="I2086" i="4"/>
  <c r="H2086" i="4"/>
  <c r="K2086" i="4"/>
  <c r="U2086" i="4" s="1"/>
  <c r="I2123" i="4"/>
  <c r="K2123" i="4"/>
  <c r="U2123" i="4" s="1"/>
  <c r="H2123" i="4"/>
  <c r="H2111" i="4"/>
  <c r="K2111" i="4"/>
  <c r="U2111" i="4" s="1"/>
  <c r="I2111" i="4"/>
  <c r="K2035" i="4"/>
  <c r="U2035" i="4" s="1"/>
  <c r="I2035" i="4"/>
  <c r="H2035" i="4"/>
  <c r="F2140" i="4"/>
  <c r="K2019" i="4"/>
  <c r="U2019" i="4" s="1"/>
  <c r="I2019" i="4"/>
  <c r="H2019" i="4"/>
  <c r="I2061" i="4"/>
  <c r="K2061" i="4"/>
  <c r="U2061" i="4" s="1"/>
  <c r="H2061" i="4"/>
  <c r="K2071" i="4"/>
  <c r="U2071" i="4" s="1"/>
  <c r="I2071" i="4"/>
  <c r="H2071" i="4"/>
  <c r="I2039" i="4"/>
  <c r="H2039" i="4"/>
  <c r="K2039" i="4"/>
  <c r="U2039" i="4" s="1"/>
  <c r="I2040" i="4"/>
  <c r="K2040" i="4"/>
  <c r="U2040" i="4" s="1"/>
  <c r="H2040" i="4"/>
  <c r="I2105" i="4"/>
  <c r="H2105" i="4"/>
  <c r="K2105" i="4"/>
  <c r="U2105" i="4" s="1"/>
  <c r="K2046" i="4"/>
  <c r="U2046" i="4" s="1"/>
  <c r="I2046" i="4"/>
  <c r="H2046" i="4"/>
  <c r="K2069" i="4"/>
  <c r="U2069" i="4" s="1"/>
  <c r="I2069" i="4"/>
  <c r="H2069" i="4"/>
  <c r="K2020" i="4"/>
  <c r="U2020" i="4" s="1"/>
  <c r="H2020" i="4"/>
  <c r="I2020" i="4"/>
  <c r="H2132" i="4"/>
  <c r="K2132" i="4"/>
  <c r="U2132" i="4" s="1"/>
  <c r="I2132" i="4"/>
  <c r="K2036" i="4"/>
  <c r="U2036" i="4" s="1"/>
  <c r="H2036" i="4"/>
  <c r="I2036" i="4"/>
  <c r="K2113" i="4"/>
  <c r="U2113" i="4" s="1"/>
  <c r="I2113" i="4"/>
  <c r="H2113" i="4"/>
  <c r="K2024" i="4"/>
  <c r="U2024" i="4" s="1"/>
  <c r="I2024" i="4"/>
  <c r="H2024" i="4"/>
  <c r="I2056" i="4"/>
  <c r="H2056" i="4"/>
  <c r="K2056" i="4"/>
  <c r="U2056" i="4" s="1"/>
  <c r="K2091" i="4"/>
  <c r="U2091" i="4" s="1"/>
  <c r="H2091" i="4"/>
  <c r="I2091" i="4"/>
  <c r="K2096" i="4"/>
  <c r="U2096" i="4" s="1"/>
  <c r="H2096" i="4"/>
  <c r="I2096" i="4"/>
  <c r="H2067" i="4"/>
  <c r="I2067" i="4"/>
  <c r="K2067" i="4"/>
  <c r="U2067" i="4" s="1"/>
  <c r="K2029" i="4"/>
  <c r="U2029" i="4" s="1"/>
  <c r="I2029" i="4"/>
  <c r="H2029" i="4"/>
  <c r="I2048" i="4"/>
  <c r="H2048" i="4"/>
  <c r="K2048" i="4"/>
  <c r="U2048" i="4" s="1"/>
  <c r="K2057" i="4"/>
  <c r="U2057" i="4" s="1"/>
  <c r="I2057" i="4"/>
  <c r="H2057" i="4"/>
  <c r="K2093" i="4"/>
  <c r="U2093" i="4" s="1"/>
  <c r="I2093" i="4"/>
  <c r="H2093" i="4"/>
  <c r="I2095" i="4"/>
  <c r="H2095" i="4"/>
  <c r="K2095" i="4"/>
  <c r="U2095" i="4" s="1"/>
  <c r="K2076" i="4"/>
  <c r="U2076" i="4" s="1"/>
  <c r="H2076" i="4"/>
  <c r="I2076" i="4"/>
  <c r="I2124" i="4"/>
  <c r="K2124" i="4"/>
  <c r="U2124" i="4" s="1"/>
  <c r="H2124" i="4"/>
  <c r="K2075" i="4"/>
  <c r="U2075" i="4" s="1"/>
  <c r="I2075" i="4"/>
  <c r="H2075" i="4"/>
  <c r="O2036" i="4" l="1"/>
  <c r="R2036" i="4"/>
  <c r="L2036" i="4"/>
  <c r="R2069" i="4"/>
  <c r="L2069" i="4"/>
  <c r="O2069" i="4"/>
  <c r="S2105" i="4"/>
  <c r="M2105" i="4"/>
  <c r="S2071" i="4"/>
  <c r="M2071" i="4"/>
  <c r="S2066" i="4"/>
  <c r="M2066" i="4"/>
  <c r="M2022" i="4"/>
  <c r="S2022" i="4"/>
  <c r="L2080" i="4"/>
  <c r="R2080" i="4"/>
  <c r="O2080" i="4"/>
  <c r="R2078" i="4"/>
  <c r="O2078" i="4"/>
  <c r="L2078" i="4"/>
  <c r="M2106" i="4"/>
  <c r="S2106" i="4"/>
  <c r="R2028" i="4"/>
  <c r="O2028" i="4"/>
  <c r="L2028" i="4"/>
  <c r="R2087" i="4"/>
  <c r="L2087" i="4"/>
  <c r="O2087" i="4"/>
  <c r="M2114" i="4"/>
  <c r="S2114" i="4"/>
  <c r="L2038" i="4"/>
  <c r="R2038" i="4"/>
  <c r="O2038" i="4"/>
  <c r="L2104" i="4"/>
  <c r="R2104" i="4"/>
  <c r="O2104" i="4"/>
  <c r="S2049" i="4"/>
  <c r="M2049" i="4"/>
  <c r="S2062" i="4"/>
  <c r="M2062" i="4"/>
  <c r="S2053" i="4"/>
  <c r="M2053" i="4"/>
  <c r="M2070" i="4"/>
  <c r="S2070" i="4"/>
  <c r="M2052" i="4"/>
  <c r="S2052" i="4"/>
  <c r="L2055" i="4"/>
  <c r="O2055" i="4"/>
  <c r="R2055" i="4"/>
  <c r="L2110" i="4"/>
  <c r="O2110" i="4"/>
  <c r="R2110" i="4"/>
  <c r="O2031" i="4"/>
  <c r="R2031" i="4"/>
  <c r="L2031" i="4"/>
  <c r="O2037" i="4"/>
  <c r="R2037" i="4"/>
  <c r="L2037" i="4"/>
  <c r="L2068" i="4"/>
  <c r="R2068" i="4"/>
  <c r="O2068" i="4"/>
  <c r="R2124" i="4"/>
  <c r="L2124" i="4"/>
  <c r="O2124" i="4"/>
  <c r="L2024" i="4"/>
  <c r="R2024" i="4"/>
  <c r="O2024" i="4"/>
  <c r="M2069" i="4"/>
  <c r="S2069" i="4"/>
  <c r="L2040" i="4"/>
  <c r="R2040" i="4"/>
  <c r="O2040" i="4"/>
  <c r="L2035" i="4"/>
  <c r="R2035" i="4"/>
  <c r="O2035" i="4"/>
  <c r="M2123" i="4"/>
  <c r="S2123" i="4"/>
  <c r="L2066" i="4"/>
  <c r="O2066" i="4"/>
  <c r="R2066" i="4"/>
  <c r="M2127" i="4"/>
  <c r="S2127" i="4"/>
  <c r="M2130" i="4"/>
  <c r="S2130" i="4"/>
  <c r="L2121" i="4"/>
  <c r="O2121" i="4"/>
  <c r="R2121" i="4"/>
  <c r="M2064" i="4"/>
  <c r="S2064" i="4"/>
  <c r="R2115" i="4"/>
  <c r="L2115" i="4"/>
  <c r="O2115" i="4"/>
  <c r="L2106" i="4"/>
  <c r="O2106" i="4"/>
  <c r="R2106" i="4"/>
  <c r="S2074" i="4"/>
  <c r="M2074" i="4"/>
  <c r="O2114" i="4"/>
  <c r="R2114" i="4"/>
  <c r="L2114" i="4"/>
  <c r="R2072" i="4"/>
  <c r="O2072" i="4"/>
  <c r="L2072" i="4"/>
  <c r="M2104" i="4"/>
  <c r="S2104" i="4"/>
  <c r="M2116" i="4"/>
  <c r="S2116" i="4"/>
  <c r="O2097" i="4"/>
  <c r="L2097" i="4"/>
  <c r="R2097" i="4"/>
  <c r="M2122" i="4"/>
  <c r="S2122" i="4"/>
  <c r="R2053" i="4"/>
  <c r="L2053" i="4"/>
  <c r="O2053" i="4"/>
  <c r="R2070" i="4"/>
  <c r="O2070" i="4"/>
  <c r="L2070" i="4"/>
  <c r="L2107" i="4"/>
  <c r="R2107" i="4"/>
  <c r="O2107" i="4"/>
  <c r="S2059" i="4"/>
  <c r="M2059" i="4"/>
  <c r="L2112" i="4"/>
  <c r="R2112" i="4"/>
  <c r="O2112" i="4"/>
  <c r="L2041" i="4"/>
  <c r="O2041" i="4"/>
  <c r="R2041" i="4"/>
  <c r="L2085" i="4"/>
  <c r="O2085" i="4"/>
  <c r="R2085" i="4"/>
  <c r="M2068" i="4"/>
  <c r="S2068" i="4"/>
  <c r="L2029" i="4"/>
  <c r="R2029" i="4"/>
  <c r="O2029" i="4"/>
  <c r="M2132" i="4"/>
  <c r="S2132" i="4"/>
  <c r="O2061" i="4"/>
  <c r="R2061" i="4"/>
  <c r="L2061" i="4"/>
  <c r="M2035" i="4"/>
  <c r="S2035" i="4"/>
  <c r="L2058" i="4"/>
  <c r="O2058" i="4"/>
  <c r="R2058" i="4"/>
  <c r="L2100" i="4"/>
  <c r="R2100" i="4"/>
  <c r="O2100" i="4"/>
  <c r="O2130" i="4"/>
  <c r="R2130" i="4"/>
  <c r="L2130" i="4"/>
  <c r="O2043" i="4"/>
  <c r="L2043" i="4"/>
  <c r="R2043" i="4"/>
  <c r="S2078" i="4"/>
  <c r="M2078" i="4"/>
  <c r="S2115" i="4"/>
  <c r="M2115" i="4"/>
  <c r="L2094" i="4"/>
  <c r="R2094" i="4"/>
  <c r="O2094" i="4"/>
  <c r="S2028" i="4"/>
  <c r="M2028" i="4"/>
  <c r="L2025" i="4"/>
  <c r="R2025" i="4"/>
  <c r="O2025" i="4"/>
  <c r="M2108" i="4"/>
  <c r="S2108" i="4"/>
  <c r="R2116" i="4"/>
  <c r="O2116" i="4"/>
  <c r="L2116" i="4"/>
  <c r="O2118" i="4"/>
  <c r="R2118" i="4"/>
  <c r="L2118" i="4"/>
  <c r="L2122" i="4"/>
  <c r="R2122" i="4"/>
  <c r="O2122" i="4"/>
  <c r="O2119" i="4"/>
  <c r="L2119" i="4"/>
  <c r="R2119" i="4"/>
  <c r="M2101" i="4"/>
  <c r="S2101" i="4"/>
  <c r="S2107" i="4"/>
  <c r="M2107" i="4"/>
  <c r="R2026" i="4"/>
  <c r="L2026" i="4"/>
  <c r="O2026" i="4"/>
  <c r="M2055" i="4"/>
  <c r="S2055" i="4"/>
  <c r="L2023" i="4"/>
  <c r="R2023" i="4"/>
  <c r="O2023" i="4"/>
  <c r="M2031" i="4"/>
  <c r="S2031" i="4"/>
  <c r="L2120" i="4"/>
  <c r="O2120" i="4"/>
  <c r="R2120" i="4"/>
  <c r="M2085" i="4"/>
  <c r="S2085" i="4"/>
  <c r="O2129" i="4"/>
  <c r="L2129" i="4"/>
  <c r="R2129" i="4"/>
  <c r="O2093" i="4"/>
  <c r="L2093" i="4"/>
  <c r="R2093" i="4"/>
  <c r="M2124" i="4"/>
  <c r="S2124" i="4"/>
  <c r="M2093" i="4"/>
  <c r="S2093" i="4"/>
  <c r="S2024" i="4"/>
  <c r="M2024" i="4"/>
  <c r="S2076" i="4"/>
  <c r="M2076" i="4"/>
  <c r="M2029" i="4"/>
  <c r="S2029" i="4"/>
  <c r="M2091" i="4"/>
  <c r="S2091" i="4"/>
  <c r="O2046" i="4"/>
  <c r="L2046" i="4"/>
  <c r="R2046" i="4"/>
  <c r="S2040" i="4"/>
  <c r="M2040" i="4"/>
  <c r="L2086" i="4"/>
  <c r="R2086" i="4"/>
  <c r="O2086" i="4"/>
  <c r="S2058" i="4"/>
  <c r="M2058" i="4"/>
  <c r="M2100" i="4"/>
  <c r="S2100" i="4"/>
  <c r="O2065" i="4"/>
  <c r="L2065" i="4"/>
  <c r="R2065" i="4"/>
  <c r="S2121" i="4"/>
  <c r="M2121" i="4"/>
  <c r="M2043" i="4"/>
  <c r="S2043" i="4"/>
  <c r="M2033" i="4"/>
  <c r="S2033" i="4"/>
  <c r="M2094" i="4"/>
  <c r="S2094" i="4"/>
  <c r="M2025" i="4"/>
  <c r="S2025" i="4"/>
  <c r="M2045" i="4"/>
  <c r="S2045" i="4"/>
  <c r="S2047" i="4"/>
  <c r="M2047" i="4"/>
  <c r="L2108" i="4"/>
  <c r="R2108" i="4"/>
  <c r="O2108" i="4"/>
  <c r="L2044" i="4"/>
  <c r="O2044" i="4"/>
  <c r="R2044" i="4"/>
  <c r="S2099" i="4"/>
  <c r="M2099" i="4"/>
  <c r="M2118" i="4"/>
  <c r="S2118" i="4"/>
  <c r="S2119" i="4"/>
  <c r="M2119" i="4"/>
  <c r="R2101" i="4"/>
  <c r="L2101" i="4"/>
  <c r="O2101" i="4"/>
  <c r="S2081" i="4"/>
  <c r="M2081" i="4"/>
  <c r="M2023" i="4"/>
  <c r="S2023" i="4"/>
  <c r="O2077" i="4"/>
  <c r="L2077" i="4"/>
  <c r="R2077" i="4"/>
  <c r="M2112" i="4"/>
  <c r="S2112" i="4"/>
  <c r="S2129" i="4"/>
  <c r="M2129" i="4"/>
  <c r="M2084" i="4"/>
  <c r="S2084" i="4"/>
  <c r="R2048" i="4"/>
  <c r="O2048" i="4"/>
  <c r="L2048" i="4"/>
  <c r="L2076" i="4"/>
  <c r="R2076" i="4"/>
  <c r="O2076" i="4"/>
  <c r="L2057" i="4"/>
  <c r="O2057" i="4"/>
  <c r="R2057" i="4"/>
  <c r="R2091" i="4"/>
  <c r="L2091" i="4"/>
  <c r="O2091" i="4"/>
  <c r="O2113" i="4"/>
  <c r="L2113" i="4"/>
  <c r="R2113" i="4"/>
  <c r="O2132" i="4"/>
  <c r="L2132" i="4"/>
  <c r="R2132" i="4"/>
  <c r="S2046" i="4"/>
  <c r="M2046" i="4"/>
  <c r="S2061" i="4"/>
  <c r="M2061" i="4"/>
  <c r="S2111" i="4"/>
  <c r="M2111" i="4"/>
  <c r="S2086" i="4"/>
  <c r="M2086" i="4"/>
  <c r="S2117" i="4"/>
  <c r="M2117" i="4"/>
  <c r="R2050" i="4"/>
  <c r="O2050" i="4"/>
  <c r="L2050" i="4"/>
  <c r="S2065" i="4"/>
  <c r="M2065" i="4"/>
  <c r="M2103" i="4"/>
  <c r="S2103" i="4"/>
  <c r="S2090" i="4"/>
  <c r="M2090" i="4"/>
  <c r="R2126" i="4"/>
  <c r="O2126" i="4"/>
  <c r="L2126" i="4"/>
  <c r="O2045" i="4"/>
  <c r="R2045" i="4"/>
  <c r="L2045" i="4"/>
  <c r="S2044" i="4"/>
  <c r="M2044" i="4"/>
  <c r="O2131" i="4"/>
  <c r="L2131" i="4"/>
  <c r="R2131" i="4"/>
  <c r="R2125" i="4"/>
  <c r="L2125" i="4"/>
  <c r="O2125" i="4"/>
  <c r="S2092" i="4"/>
  <c r="M2092" i="4"/>
  <c r="M2026" i="4"/>
  <c r="S2026" i="4"/>
  <c r="O2081" i="4"/>
  <c r="L2081" i="4"/>
  <c r="R2081" i="4"/>
  <c r="S2060" i="4"/>
  <c r="M2060" i="4"/>
  <c r="M2077" i="4"/>
  <c r="S2077" i="4"/>
  <c r="M2027" i="4"/>
  <c r="S2027" i="4"/>
  <c r="L2135" i="4"/>
  <c r="R2135" i="4"/>
  <c r="O2135" i="4"/>
  <c r="M2120" i="4"/>
  <c r="S2120" i="4"/>
  <c r="R2128" i="4"/>
  <c r="O2128" i="4"/>
  <c r="L2128" i="4"/>
  <c r="L2083" i="4"/>
  <c r="O2083" i="4"/>
  <c r="R2083" i="4"/>
  <c r="R2084" i="4"/>
  <c r="O2084" i="4"/>
  <c r="L2084" i="4"/>
  <c r="S2056" i="4"/>
  <c r="M2056" i="4"/>
  <c r="R2075" i="4"/>
  <c r="L2075" i="4"/>
  <c r="O2075" i="4"/>
  <c r="S2020" i="4"/>
  <c r="M2020" i="4"/>
  <c r="R2039" i="4"/>
  <c r="L2039" i="4"/>
  <c r="O2039" i="4"/>
  <c r="O2117" i="4"/>
  <c r="R2117" i="4"/>
  <c r="L2117" i="4"/>
  <c r="L2051" i="4"/>
  <c r="R2051" i="4"/>
  <c r="O2051" i="4"/>
  <c r="R2034" i="4"/>
  <c r="O2034" i="4"/>
  <c r="L2034" i="4"/>
  <c r="R2033" i="4"/>
  <c r="O2033" i="4"/>
  <c r="L2033" i="4"/>
  <c r="M2079" i="4"/>
  <c r="S2079" i="4"/>
  <c r="S2126" i="4"/>
  <c r="M2126" i="4"/>
  <c r="S2021" i="4"/>
  <c r="M2021" i="4"/>
  <c r="R2098" i="4"/>
  <c r="O2098" i="4"/>
  <c r="L2098" i="4"/>
  <c r="O2047" i="4"/>
  <c r="R2047" i="4"/>
  <c r="L2047" i="4"/>
  <c r="M2054" i="4"/>
  <c r="S2054" i="4"/>
  <c r="M2088" i="4"/>
  <c r="S2088" i="4"/>
  <c r="O2099" i="4"/>
  <c r="L2099" i="4"/>
  <c r="R2099" i="4"/>
  <c r="O2073" i="4"/>
  <c r="L2073" i="4"/>
  <c r="R2073" i="4"/>
  <c r="M2125" i="4"/>
  <c r="S2125" i="4"/>
  <c r="O2136" i="4"/>
  <c r="R2136" i="4"/>
  <c r="L2136" i="4"/>
  <c r="M2032" i="4"/>
  <c r="S2032" i="4"/>
  <c r="O2092" i="4"/>
  <c r="R2092" i="4"/>
  <c r="L2092" i="4"/>
  <c r="M2102" i="4"/>
  <c r="S2102" i="4"/>
  <c r="O2060" i="4"/>
  <c r="L2060" i="4"/>
  <c r="R2060" i="4"/>
  <c r="L2134" i="4"/>
  <c r="R2134" i="4"/>
  <c r="O2134" i="4"/>
  <c r="L2027" i="4"/>
  <c r="O2027" i="4"/>
  <c r="R2027" i="4"/>
  <c r="S2135" i="4"/>
  <c r="M2135" i="4"/>
  <c r="M2063" i="4"/>
  <c r="S2063" i="4"/>
  <c r="S2128" i="4"/>
  <c r="M2128" i="4"/>
  <c r="S2083" i="4"/>
  <c r="M2083" i="4"/>
  <c r="L2109" i="4"/>
  <c r="O2109" i="4"/>
  <c r="R2109" i="4"/>
  <c r="S2095" i="4"/>
  <c r="M2095" i="4"/>
  <c r="L2096" i="4"/>
  <c r="R2096" i="4"/>
  <c r="O2096" i="4"/>
  <c r="S2057" i="4"/>
  <c r="M2057" i="4"/>
  <c r="M2075" i="4"/>
  <c r="S2075" i="4"/>
  <c r="S2067" i="4"/>
  <c r="M2067" i="4"/>
  <c r="O2020" i="4"/>
  <c r="L2020" i="4"/>
  <c r="R2020" i="4"/>
  <c r="M2039" i="4"/>
  <c r="S2039" i="4"/>
  <c r="S2019" i="4"/>
  <c r="M2019" i="4"/>
  <c r="I2140" i="4"/>
  <c r="L2111" i="4"/>
  <c r="O2111" i="4"/>
  <c r="R2111" i="4"/>
  <c r="O2133" i="4"/>
  <c r="L2133" i="4"/>
  <c r="R2133" i="4"/>
  <c r="M2050" i="4"/>
  <c r="S2050" i="4"/>
  <c r="S2051" i="4"/>
  <c r="M2051" i="4"/>
  <c r="O2103" i="4"/>
  <c r="R2103" i="4"/>
  <c r="L2103" i="4"/>
  <c r="R2089" i="4"/>
  <c r="L2089" i="4"/>
  <c r="O2089" i="4"/>
  <c r="R2090" i="4"/>
  <c r="L2090" i="4"/>
  <c r="O2090" i="4"/>
  <c r="L2079" i="4"/>
  <c r="R2079" i="4"/>
  <c r="O2079" i="4"/>
  <c r="M2087" i="4"/>
  <c r="S2087" i="4"/>
  <c r="L2021" i="4"/>
  <c r="R2021" i="4"/>
  <c r="O2021" i="4"/>
  <c r="S2098" i="4"/>
  <c r="M2098" i="4"/>
  <c r="R2054" i="4"/>
  <c r="O2054" i="4"/>
  <c r="L2054" i="4"/>
  <c r="S2131" i="4"/>
  <c r="M2131" i="4"/>
  <c r="M2073" i="4"/>
  <c r="S2073" i="4"/>
  <c r="R2062" i="4"/>
  <c r="L2062" i="4"/>
  <c r="O2062" i="4"/>
  <c r="S2136" i="4"/>
  <c r="M2136" i="4"/>
  <c r="O2102" i="4"/>
  <c r="L2102" i="4"/>
  <c r="R2102" i="4"/>
  <c r="S2030" i="4"/>
  <c r="M2030" i="4"/>
  <c r="S2082" i="4"/>
  <c r="M2082" i="4"/>
  <c r="S2134" i="4"/>
  <c r="M2134" i="4"/>
  <c r="O2042" i="4"/>
  <c r="L2042" i="4"/>
  <c r="R2042" i="4"/>
  <c r="M2109" i="4"/>
  <c r="S2109" i="4"/>
  <c r="M2096" i="4"/>
  <c r="S2096" i="4"/>
  <c r="S2048" i="4"/>
  <c r="M2048" i="4"/>
  <c r="M2113" i="4"/>
  <c r="S2113" i="4"/>
  <c r="O2019" i="4"/>
  <c r="R2019" i="4"/>
  <c r="H2140" i="4"/>
  <c r="L2019" i="4"/>
  <c r="L2095" i="4"/>
  <c r="O2095" i="4"/>
  <c r="R2095" i="4"/>
  <c r="R2067" i="4"/>
  <c r="O2067" i="4"/>
  <c r="L2067" i="4"/>
  <c r="R2056" i="4"/>
  <c r="O2056" i="4"/>
  <c r="L2056" i="4"/>
  <c r="M2036" i="4"/>
  <c r="S2036" i="4"/>
  <c r="L2105" i="4"/>
  <c r="R2105" i="4"/>
  <c r="O2105" i="4"/>
  <c r="O2071" i="4"/>
  <c r="L2071" i="4"/>
  <c r="R2071" i="4"/>
  <c r="U2140" i="4"/>
  <c r="L2123" i="4"/>
  <c r="O2123" i="4"/>
  <c r="R2123" i="4"/>
  <c r="S2133" i="4"/>
  <c r="M2133" i="4"/>
  <c r="L2022" i="4"/>
  <c r="R2022" i="4"/>
  <c r="O2022" i="4"/>
  <c r="L2127" i="4"/>
  <c r="O2127" i="4"/>
  <c r="R2127" i="4"/>
  <c r="S2080" i="4"/>
  <c r="M2080" i="4"/>
  <c r="R2064" i="4"/>
  <c r="O2064" i="4"/>
  <c r="L2064" i="4"/>
  <c r="M2034" i="4"/>
  <c r="S2034" i="4"/>
  <c r="M2089" i="4"/>
  <c r="S2089" i="4"/>
  <c r="O2074" i="4"/>
  <c r="R2074" i="4"/>
  <c r="L2074" i="4"/>
  <c r="M2038" i="4"/>
  <c r="S2038" i="4"/>
  <c r="M2072" i="4"/>
  <c r="S2072" i="4"/>
  <c r="L2088" i="4"/>
  <c r="R2088" i="4"/>
  <c r="O2088" i="4"/>
  <c r="L2049" i="4"/>
  <c r="R2049" i="4"/>
  <c r="O2049" i="4"/>
  <c r="S2097" i="4"/>
  <c r="M2097" i="4"/>
  <c r="O2032" i="4"/>
  <c r="R2032" i="4"/>
  <c r="L2032" i="4"/>
  <c r="L2052" i="4"/>
  <c r="O2052" i="4"/>
  <c r="R2052" i="4"/>
  <c r="L2059" i="4"/>
  <c r="R2059" i="4"/>
  <c r="O2059" i="4"/>
  <c r="R2030" i="4"/>
  <c r="O2030" i="4"/>
  <c r="L2030" i="4"/>
  <c r="L2082" i="4"/>
  <c r="O2082" i="4"/>
  <c r="R2082" i="4"/>
  <c r="M2110" i="4"/>
  <c r="S2110" i="4"/>
  <c r="S2042" i="4"/>
  <c r="M2042" i="4"/>
  <c r="M2041" i="4"/>
  <c r="S2041" i="4"/>
  <c r="R2063" i="4"/>
  <c r="O2063" i="4"/>
  <c r="L2063" i="4"/>
  <c r="S2037" i="4"/>
  <c r="M2037" i="4"/>
  <c r="R2140" i="4" l="1"/>
  <c r="E2155" i="4" s="1"/>
  <c r="M2140" i="4"/>
  <c r="O2140" i="4"/>
  <c r="S2140" i="4"/>
  <c r="D2164" i="4"/>
  <c r="U2144" i="4"/>
  <c r="L2140" i="4"/>
  <c r="G2145" i="4" l="1"/>
  <c r="D2150" i="4"/>
  <c r="E2156" i="4"/>
  <c r="D2151" i="4"/>
  <c r="G2146" i="4"/>
  <c r="D2156" i="4"/>
  <c r="E2145" i="4"/>
  <c r="D2146" i="4"/>
  <c r="E2150" i="4"/>
  <c r="D2145" i="4"/>
  <c r="D2155" i="4"/>
  <c r="E2151" i="4"/>
  <c r="E2146" i="4"/>
  <c r="I2146" i="4" l="1"/>
  <c r="I2156" i="4"/>
  <c r="N2216" i="4" s="1"/>
  <c r="I2151" i="4"/>
  <c r="D2216" i="4" s="1"/>
  <c r="F2289" i="4" l="1"/>
  <c r="F2305" i="4"/>
  <c r="F2307" i="4"/>
  <c r="F2312" i="4"/>
  <c r="F2252" i="4"/>
  <c r="F2320" i="4"/>
  <c r="F2277" i="4"/>
  <c r="F2235" i="4"/>
  <c r="F2303" i="4"/>
  <c r="F2260" i="4"/>
  <c r="F2220" i="4"/>
  <c r="F2224" i="4"/>
  <c r="F2306" i="4"/>
  <c r="F2274" i="4"/>
  <c r="F2242" i="4"/>
  <c r="F2225" i="4"/>
  <c r="F2295" i="4"/>
  <c r="F2296" i="4"/>
  <c r="F2301" i="4"/>
  <c r="F2247" i="4"/>
  <c r="F2315" i="4"/>
  <c r="F2272" i="4"/>
  <c r="F2233" i="4"/>
  <c r="F2297" i="4"/>
  <c r="F2255" i="4"/>
  <c r="F2334" i="4"/>
  <c r="F2302" i="4"/>
  <c r="F2270" i="4"/>
  <c r="F2236" i="4"/>
  <c r="F2321" i="4"/>
  <c r="F2284" i="4"/>
  <c r="F2285" i="4"/>
  <c r="F2291" i="4"/>
  <c r="F2240" i="4"/>
  <c r="F2309" i="4"/>
  <c r="F2267" i="4"/>
  <c r="F2335" i="4"/>
  <c r="F2292" i="4"/>
  <c r="F2249" i="4"/>
  <c r="F2330" i="4"/>
  <c r="F2298" i="4"/>
  <c r="F2266" i="4"/>
  <c r="F2231" i="4"/>
  <c r="F2279" i="4"/>
  <c r="F2273" i="4"/>
  <c r="F2275" i="4"/>
  <c r="F2280" i="4"/>
  <c r="F2221" i="4"/>
  <c r="F2304" i="4"/>
  <c r="F2261" i="4"/>
  <c r="F2329" i="4"/>
  <c r="F2287" i="4"/>
  <c r="F2243" i="4"/>
  <c r="F2326" i="4"/>
  <c r="F2294" i="4"/>
  <c r="F2262" i="4"/>
  <c r="F2237" i="4"/>
  <c r="F2239" i="4"/>
  <c r="F2300" i="4"/>
  <c r="F2263" i="4"/>
  <c r="F2264" i="4"/>
  <c r="F2269" i="4"/>
  <c r="F2234" i="4"/>
  <c r="F2299" i="4"/>
  <c r="F2256" i="4"/>
  <c r="F2324" i="4"/>
  <c r="F2281" i="4"/>
  <c r="F2228" i="4"/>
  <c r="F2230" i="4"/>
  <c r="F2322" i="4"/>
  <c r="F2290" i="4"/>
  <c r="F2258" i="4"/>
  <c r="F2219" i="4"/>
  <c r="F2311" i="4"/>
  <c r="F2253" i="4"/>
  <c r="F2241" i="4"/>
  <c r="F2248" i="4"/>
  <c r="F2259" i="4"/>
  <c r="F2336" i="4"/>
  <c r="F2293" i="4"/>
  <c r="F2251" i="4"/>
  <c r="F2319" i="4"/>
  <c r="F2276" i="4"/>
  <c r="F2244" i="4"/>
  <c r="F2232" i="4"/>
  <c r="F2318" i="4"/>
  <c r="F2286" i="4"/>
  <c r="F2254" i="4"/>
  <c r="F2268" i="4"/>
  <c r="F2327" i="4"/>
  <c r="F2328" i="4"/>
  <c r="F2333" i="4"/>
  <c r="F2222" i="4"/>
  <c r="F2331" i="4"/>
  <c r="F2288" i="4"/>
  <c r="F2245" i="4"/>
  <c r="F2313" i="4"/>
  <c r="F2271" i="4"/>
  <c r="F2229" i="4"/>
  <c r="F2227" i="4"/>
  <c r="F2314" i="4"/>
  <c r="F2282" i="4"/>
  <c r="F2250" i="4"/>
  <c r="F2332" i="4"/>
  <c r="F2316" i="4"/>
  <c r="F2317" i="4"/>
  <c r="F2323" i="4"/>
  <c r="F2257" i="4"/>
  <c r="F2325" i="4"/>
  <c r="F2283" i="4"/>
  <c r="F2226" i="4"/>
  <c r="F2308" i="4"/>
  <c r="F2265" i="4"/>
  <c r="F2223" i="4"/>
  <c r="F2238" i="4"/>
  <c r="F2310" i="4"/>
  <c r="F2278" i="4"/>
  <c r="F2246" i="4"/>
  <c r="L2151" i="4"/>
  <c r="K2151" i="4" s="1"/>
  <c r="N2151" i="4" s="1"/>
  <c r="L2156" i="4"/>
  <c r="K2156" i="4" s="1"/>
  <c r="N2156" i="4" s="1"/>
  <c r="I2308" i="4" l="1"/>
  <c r="H2308" i="4"/>
  <c r="K2308" i="4"/>
  <c r="U2308" i="4" s="1"/>
  <c r="K2332" i="4"/>
  <c r="U2332" i="4" s="1"/>
  <c r="I2332" i="4"/>
  <c r="H2332" i="4"/>
  <c r="H2245" i="4"/>
  <c r="K2245" i="4"/>
  <c r="U2245" i="4" s="1"/>
  <c r="I2245" i="4"/>
  <c r="H2254" i="4"/>
  <c r="K2254" i="4"/>
  <c r="U2254" i="4" s="1"/>
  <c r="I2254" i="4"/>
  <c r="I2293" i="4"/>
  <c r="H2293" i="4"/>
  <c r="K2293" i="4"/>
  <c r="U2293" i="4" s="1"/>
  <c r="K2258" i="4"/>
  <c r="U2258" i="4" s="1"/>
  <c r="I2258" i="4"/>
  <c r="H2258" i="4"/>
  <c r="H2299" i="4"/>
  <c r="K2299" i="4"/>
  <c r="U2299" i="4" s="1"/>
  <c r="I2299" i="4"/>
  <c r="K2262" i="4"/>
  <c r="U2262" i="4" s="1"/>
  <c r="H2262" i="4"/>
  <c r="I2262" i="4"/>
  <c r="K2221" i="4"/>
  <c r="U2221" i="4" s="1"/>
  <c r="H2221" i="4"/>
  <c r="I2221" i="4"/>
  <c r="K2330" i="4"/>
  <c r="U2330" i="4" s="1"/>
  <c r="H2330" i="4"/>
  <c r="I2330" i="4"/>
  <c r="I2285" i="4"/>
  <c r="K2285" i="4"/>
  <c r="U2285" i="4" s="1"/>
  <c r="H2285" i="4"/>
  <c r="I2297" i="4"/>
  <c r="H2297" i="4"/>
  <c r="K2297" i="4"/>
  <c r="U2297" i="4" s="1"/>
  <c r="K2225" i="4"/>
  <c r="U2225" i="4" s="1"/>
  <c r="I2225" i="4"/>
  <c r="H2225" i="4"/>
  <c r="K2235" i="4"/>
  <c r="U2235" i="4" s="1"/>
  <c r="H2235" i="4"/>
  <c r="I2235" i="4"/>
  <c r="K2226" i="4"/>
  <c r="U2226" i="4" s="1"/>
  <c r="H2226" i="4"/>
  <c r="I2226" i="4"/>
  <c r="K2250" i="4"/>
  <c r="U2250" i="4" s="1"/>
  <c r="I2250" i="4"/>
  <c r="H2250" i="4"/>
  <c r="K2288" i="4"/>
  <c r="U2288" i="4" s="1"/>
  <c r="H2288" i="4"/>
  <c r="I2288" i="4"/>
  <c r="I2286" i="4"/>
  <c r="K2286" i="4"/>
  <c r="U2286" i="4" s="1"/>
  <c r="H2286" i="4"/>
  <c r="I2336" i="4"/>
  <c r="H2336" i="4"/>
  <c r="K2336" i="4"/>
  <c r="U2336" i="4" s="1"/>
  <c r="K2290" i="4"/>
  <c r="U2290" i="4" s="1"/>
  <c r="H2290" i="4"/>
  <c r="I2290" i="4"/>
  <c r="H2234" i="4"/>
  <c r="I2234" i="4"/>
  <c r="K2234" i="4"/>
  <c r="U2234" i="4" s="1"/>
  <c r="H2294" i="4"/>
  <c r="I2294" i="4"/>
  <c r="K2294" i="4"/>
  <c r="U2294" i="4" s="1"/>
  <c r="K2280" i="4"/>
  <c r="U2280" i="4" s="1"/>
  <c r="I2280" i="4"/>
  <c r="H2280" i="4"/>
  <c r="K2249" i="4"/>
  <c r="U2249" i="4" s="1"/>
  <c r="I2249" i="4"/>
  <c r="H2249" i="4"/>
  <c r="I2284" i="4"/>
  <c r="K2284" i="4"/>
  <c r="U2284" i="4" s="1"/>
  <c r="H2284" i="4"/>
  <c r="K2233" i="4"/>
  <c r="U2233" i="4" s="1"/>
  <c r="I2233" i="4"/>
  <c r="H2233" i="4"/>
  <c r="H2242" i="4"/>
  <c r="K2242" i="4"/>
  <c r="U2242" i="4" s="1"/>
  <c r="I2242" i="4"/>
  <c r="H2277" i="4"/>
  <c r="K2277" i="4"/>
  <c r="U2277" i="4" s="1"/>
  <c r="I2277" i="4"/>
  <c r="K2246" i="4"/>
  <c r="U2246" i="4" s="1"/>
  <c r="H2246" i="4"/>
  <c r="I2246" i="4"/>
  <c r="H2283" i="4"/>
  <c r="I2283" i="4"/>
  <c r="K2283" i="4"/>
  <c r="U2283" i="4" s="1"/>
  <c r="I2282" i="4"/>
  <c r="H2282" i="4"/>
  <c r="K2282" i="4"/>
  <c r="U2282" i="4" s="1"/>
  <c r="H2331" i="4"/>
  <c r="K2331" i="4"/>
  <c r="U2331" i="4" s="1"/>
  <c r="I2331" i="4"/>
  <c r="K2318" i="4"/>
  <c r="U2318" i="4" s="1"/>
  <c r="H2318" i="4"/>
  <c r="I2318" i="4"/>
  <c r="K2259" i="4"/>
  <c r="U2259" i="4" s="1"/>
  <c r="I2259" i="4"/>
  <c r="H2259" i="4"/>
  <c r="H2322" i="4"/>
  <c r="I2322" i="4"/>
  <c r="K2322" i="4"/>
  <c r="U2322" i="4" s="1"/>
  <c r="I2269" i="4"/>
  <c r="K2269" i="4"/>
  <c r="U2269" i="4" s="1"/>
  <c r="H2269" i="4"/>
  <c r="I2326" i="4"/>
  <c r="H2326" i="4"/>
  <c r="K2326" i="4"/>
  <c r="U2326" i="4" s="1"/>
  <c r="I2275" i="4"/>
  <c r="H2275" i="4"/>
  <c r="K2275" i="4"/>
  <c r="U2275" i="4" s="1"/>
  <c r="I2292" i="4"/>
  <c r="K2292" i="4"/>
  <c r="U2292" i="4" s="1"/>
  <c r="H2292" i="4"/>
  <c r="K2321" i="4"/>
  <c r="U2321" i="4" s="1"/>
  <c r="H2321" i="4"/>
  <c r="I2321" i="4"/>
  <c r="K2272" i="4"/>
  <c r="U2272" i="4" s="1"/>
  <c r="H2272" i="4"/>
  <c r="I2272" i="4"/>
  <c r="K2274" i="4"/>
  <c r="U2274" i="4" s="1"/>
  <c r="I2274" i="4"/>
  <c r="H2274" i="4"/>
  <c r="I2320" i="4"/>
  <c r="H2320" i="4"/>
  <c r="K2320" i="4"/>
  <c r="U2320" i="4" s="1"/>
  <c r="I2278" i="4"/>
  <c r="H2278" i="4"/>
  <c r="K2278" i="4"/>
  <c r="U2278" i="4" s="1"/>
  <c r="I2325" i="4"/>
  <c r="H2325" i="4"/>
  <c r="K2325" i="4"/>
  <c r="U2325" i="4" s="1"/>
  <c r="I2314" i="4"/>
  <c r="K2314" i="4"/>
  <c r="U2314" i="4" s="1"/>
  <c r="H2314" i="4"/>
  <c r="K2222" i="4"/>
  <c r="U2222" i="4" s="1"/>
  <c r="I2222" i="4"/>
  <c r="H2222" i="4"/>
  <c r="I2232" i="4"/>
  <c r="K2232" i="4"/>
  <c r="U2232" i="4" s="1"/>
  <c r="H2232" i="4"/>
  <c r="K2248" i="4"/>
  <c r="U2248" i="4" s="1"/>
  <c r="H2248" i="4"/>
  <c r="I2248" i="4"/>
  <c r="K2230" i="4"/>
  <c r="U2230" i="4" s="1"/>
  <c r="H2230" i="4"/>
  <c r="I2230" i="4"/>
  <c r="I2264" i="4"/>
  <c r="K2264" i="4"/>
  <c r="U2264" i="4" s="1"/>
  <c r="H2264" i="4"/>
  <c r="K2243" i="4"/>
  <c r="U2243" i="4" s="1"/>
  <c r="I2243" i="4"/>
  <c r="H2243" i="4"/>
  <c r="K2273" i="4"/>
  <c r="U2273" i="4" s="1"/>
  <c r="H2273" i="4"/>
  <c r="I2273" i="4"/>
  <c r="I2335" i="4"/>
  <c r="H2335" i="4"/>
  <c r="K2335" i="4"/>
  <c r="U2335" i="4" s="1"/>
  <c r="K2236" i="4"/>
  <c r="U2236" i="4" s="1"/>
  <c r="H2236" i="4"/>
  <c r="I2236" i="4"/>
  <c r="H2315" i="4"/>
  <c r="I2315" i="4"/>
  <c r="K2315" i="4"/>
  <c r="U2315" i="4" s="1"/>
  <c r="I2306" i="4"/>
  <c r="H2306" i="4"/>
  <c r="K2306" i="4"/>
  <c r="U2306" i="4" s="1"/>
  <c r="H2252" i="4"/>
  <c r="K2252" i="4"/>
  <c r="U2252" i="4" s="1"/>
  <c r="I2252" i="4"/>
  <c r="K2310" i="4"/>
  <c r="U2310" i="4" s="1"/>
  <c r="I2310" i="4"/>
  <c r="H2310" i="4"/>
  <c r="I2257" i="4"/>
  <c r="H2257" i="4"/>
  <c r="K2257" i="4"/>
  <c r="U2257" i="4" s="1"/>
  <c r="K2227" i="4"/>
  <c r="U2227" i="4" s="1"/>
  <c r="I2227" i="4"/>
  <c r="H2227" i="4"/>
  <c r="H2333" i="4"/>
  <c r="I2333" i="4"/>
  <c r="K2333" i="4"/>
  <c r="U2333" i="4" s="1"/>
  <c r="H2244" i="4"/>
  <c r="I2244" i="4"/>
  <c r="K2244" i="4"/>
  <c r="U2244" i="4" s="1"/>
  <c r="K2241" i="4"/>
  <c r="U2241" i="4" s="1"/>
  <c r="H2241" i="4"/>
  <c r="I2241" i="4"/>
  <c r="I2228" i="4"/>
  <c r="K2228" i="4"/>
  <c r="U2228" i="4" s="1"/>
  <c r="H2228" i="4"/>
  <c r="H2263" i="4"/>
  <c r="K2263" i="4"/>
  <c r="U2263" i="4" s="1"/>
  <c r="I2263" i="4"/>
  <c r="H2287" i="4"/>
  <c r="I2287" i="4"/>
  <c r="K2287" i="4"/>
  <c r="U2287" i="4" s="1"/>
  <c r="I2279" i="4"/>
  <c r="K2279" i="4"/>
  <c r="U2279" i="4" s="1"/>
  <c r="H2279" i="4"/>
  <c r="K2267" i="4"/>
  <c r="U2267" i="4" s="1"/>
  <c r="H2267" i="4"/>
  <c r="I2267" i="4"/>
  <c r="K2270" i="4"/>
  <c r="U2270" i="4" s="1"/>
  <c r="I2270" i="4"/>
  <c r="H2270" i="4"/>
  <c r="I2247" i="4"/>
  <c r="H2247" i="4"/>
  <c r="K2247" i="4"/>
  <c r="U2247" i="4" s="1"/>
  <c r="H2224" i="4"/>
  <c r="I2224" i="4"/>
  <c r="K2224" i="4"/>
  <c r="U2224" i="4" s="1"/>
  <c r="I2312" i="4"/>
  <c r="H2312" i="4"/>
  <c r="K2312" i="4"/>
  <c r="U2312" i="4" s="1"/>
  <c r="H2238" i="4"/>
  <c r="I2238" i="4"/>
  <c r="K2238" i="4"/>
  <c r="U2238" i="4" s="1"/>
  <c r="I2323" i="4"/>
  <c r="K2323" i="4"/>
  <c r="U2323" i="4" s="1"/>
  <c r="H2323" i="4"/>
  <c r="H2229" i="4"/>
  <c r="I2229" i="4"/>
  <c r="K2229" i="4"/>
  <c r="U2229" i="4" s="1"/>
  <c r="K2328" i="4"/>
  <c r="U2328" i="4" s="1"/>
  <c r="I2328" i="4"/>
  <c r="H2328" i="4"/>
  <c r="H2276" i="4"/>
  <c r="I2276" i="4"/>
  <c r="K2276" i="4"/>
  <c r="U2276" i="4" s="1"/>
  <c r="I2253" i="4"/>
  <c r="K2253" i="4"/>
  <c r="U2253" i="4" s="1"/>
  <c r="H2253" i="4"/>
  <c r="H2281" i="4"/>
  <c r="I2281" i="4"/>
  <c r="K2281" i="4"/>
  <c r="U2281" i="4" s="1"/>
  <c r="I2300" i="4"/>
  <c r="H2300" i="4"/>
  <c r="K2300" i="4"/>
  <c r="U2300" i="4" s="1"/>
  <c r="K2329" i="4"/>
  <c r="U2329" i="4" s="1"/>
  <c r="I2329" i="4"/>
  <c r="H2329" i="4"/>
  <c r="I2231" i="4"/>
  <c r="K2231" i="4"/>
  <c r="U2231" i="4" s="1"/>
  <c r="H2231" i="4"/>
  <c r="H2309" i="4"/>
  <c r="K2309" i="4"/>
  <c r="U2309" i="4" s="1"/>
  <c r="I2309" i="4"/>
  <c r="H2302" i="4"/>
  <c r="K2302" i="4"/>
  <c r="U2302" i="4" s="1"/>
  <c r="I2302" i="4"/>
  <c r="I2301" i="4"/>
  <c r="K2301" i="4"/>
  <c r="U2301" i="4" s="1"/>
  <c r="H2301" i="4"/>
  <c r="K2220" i="4"/>
  <c r="U2220" i="4" s="1"/>
  <c r="H2220" i="4"/>
  <c r="I2220" i="4"/>
  <c r="H2307" i="4"/>
  <c r="I2307" i="4"/>
  <c r="K2307" i="4"/>
  <c r="U2307" i="4" s="1"/>
  <c r="K2223" i="4"/>
  <c r="U2223" i="4" s="1"/>
  <c r="H2223" i="4"/>
  <c r="I2223" i="4"/>
  <c r="I2317" i="4"/>
  <c r="H2317" i="4"/>
  <c r="K2317" i="4"/>
  <c r="U2317" i="4" s="1"/>
  <c r="H2271" i="4"/>
  <c r="K2271" i="4"/>
  <c r="U2271" i="4" s="1"/>
  <c r="I2271" i="4"/>
  <c r="K2327" i="4"/>
  <c r="U2327" i="4" s="1"/>
  <c r="I2327" i="4"/>
  <c r="H2327" i="4"/>
  <c r="H2319" i="4"/>
  <c r="I2319" i="4"/>
  <c r="K2319" i="4"/>
  <c r="U2319" i="4" s="1"/>
  <c r="K2311" i="4"/>
  <c r="U2311" i="4" s="1"/>
  <c r="H2311" i="4"/>
  <c r="I2311" i="4"/>
  <c r="I2324" i="4"/>
  <c r="K2324" i="4"/>
  <c r="U2324" i="4" s="1"/>
  <c r="H2324" i="4"/>
  <c r="K2239" i="4"/>
  <c r="U2239" i="4" s="1"/>
  <c r="H2239" i="4"/>
  <c r="I2239" i="4"/>
  <c r="H2261" i="4"/>
  <c r="K2261" i="4"/>
  <c r="U2261" i="4" s="1"/>
  <c r="I2261" i="4"/>
  <c r="I2266" i="4"/>
  <c r="H2266" i="4"/>
  <c r="K2266" i="4"/>
  <c r="U2266" i="4" s="1"/>
  <c r="H2240" i="4"/>
  <c r="I2240" i="4"/>
  <c r="K2240" i="4"/>
  <c r="U2240" i="4" s="1"/>
  <c r="K2334" i="4"/>
  <c r="U2334" i="4" s="1"/>
  <c r="I2334" i="4"/>
  <c r="H2334" i="4"/>
  <c r="H2296" i="4"/>
  <c r="K2296" i="4"/>
  <c r="U2296" i="4" s="1"/>
  <c r="I2296" i="4"/>
  <c r="H2260" i="4"/>
  <c r="K2260" i="4"/>
  <c r="U2260" i="4" s="1"/>
  <c r="I2260" i="4"/>
  <c r="I2305" i="4"/>
  <c r="K2305" i="4"/>
  <c r="U2305" i="4" s="1"/>
  <c r="H2305" i="4"/>
  <c r="I2265" i="4"/>
  <c r="K2265" i="4"/>
  <c r="U2265" i="4" s="1"/>
  <c r="H2265" i="4"/>
  <c r="H2316" i="4"/>
  <c r="I2316" i="4"/>
  <c r="K2316" i="4"/>
  <c r="U2316" i="4" s="1"/>
  <c r="K2313" i="4"/>
  <c r="U2313" i="4" s="1"/>
  <c r="H2313" i="4"/>
  <c r="I2313" i="4"/>
  <c r="I2268" i="4"/>
  <c r="H2268" i="4"/>
  <c r="K2268" i="4"/>
  <c r="U2268" i="4" s="1"/>
  <c r="I2251" i="4"/>
  <c r="H2251" i="4"/>
  <c r="K2251" i="4"/>
  <c r="U2251" i="4" s="1"/>
  <c r="I2219" i="4"/>
  <c r="K2219" i="4"/>
  <c r="U2219" i="4" s="1"/>
  <c r="F2340" i="4"/>
  <c r="H2219" i="4"/>
  <c r="H2256" i="4"/>
  <c r="I2256" i="4"/>
  <c r="K2256" i="4"/>
  <c r="U2256" i="4" s="1"/>
  <c r="K2237" i="4"/>
  <c r="U2237" i="4" s="1"/>
  <c r="I2237" i="4"/>
  <c r="H2237" i="4"/>
  <c r="H2304" i="4"/>
  <c r="K2304" i="4"/>
  <c r="U2304" i="4" s="1"/>
  <c r="I2304" i="4"/>
  <c r="I2298" i="4"/>
  <c r="K2298" i="4"/>
  <c r="U2298" i="4" s="1"/>
  <c r="H2298" i="4"/>
  <c r="K2291" i="4"/>
  <c r="U2291" i="4" s="1"/>
  <c r="I2291" i="4"/>
  <c r="H2291" i="4"/>
  <c r="I2255" i="4"/>
  <c r="H2255" i="4"/>
  <c r="K2255" i="4"/>
  <c r="U2255" i="4" s="1"/>
  <c r="H2295" i="4"/>
  <c r="I2295" i="4"/>
  <c r="K2295" i="4"/>
  <c r="U2295" i="4" s="1"/>
  <c r="I2303" i="4"/>
  <c r="K2303" i="4"/>
  <c r="U2303" i="4" s="1"/>
  <c r="H2303" i="4"/>
  <c r="H2289" i="4"/>
  <c r="I2289" i="4"/>
  <c r="K2289" i="4"/>
  <c r="U2289" i="4" s="1"/>
  <c r="O2268" i="4" l="1"/>
  <c r="R2268" i="4"/>
  <c r="L2268" i="4"/>
  <c r="O2265" i="4"/>
  <c r="R2265" i="4"/>
  <c r="L2265" i="4"/>
  <c r="L2260" i="4"/>
  <c r="R2260" i="4"/>
  <c r="O2260" i="4"/>
  <c r="M2240" i="4"/>
  <c r="S2240" i="4"/>
  <c r="S2239" i="4"/>
  <c r="M2239" i="4"/>
  <c r="M2301" i="4"/>
  <c r="S2301" i="4"/>
  <c r="L2276" i="4"/>
  <c r="O2276" i="4"/>
  <c r="R2276" i="4"/>
  <c r="M2287" i="4"/>
  <c r="S2287" i="4"/>
  <c r="M2241" i="4"/>
  <c r="S2241" i="4"/>
  <c r="L2333" i="4"/>
  <c r="O2333" i="4"/>
  <c r="R2333" i="4"/>
  <c r="M2310" i="4"/>
  <c r="S2310" i="4"/>
  <c r="M2335" i="4"/>
  <c r="S2335" i="4"/>
  <c r="R2232" i="4"/>
  <c r="O2232" i="4"/>
  <c r="L2232" i="4"/>
  <c r="S2314" i="4"/>
  <c r="M2314" i="4"/>
  <c r="O2320" i="4"/>
  <c r="L2320" i="4"/>
  <c r="R2320" i="4"/>
  <c r="M2321" i="4"/>
  <c r="S2321" i="4"/>
  <c r="M2275" i="4"/>
  <c r="S2275" i="4"/>
  <c r="M2322" i="4"/>
  <c r="S2322" i="4"/>
  <c r="M2331" i="4"/>
  <c r="S2331" i="4"/>
  <c r="L2283" i="4"/>
  <c r="R2283" i="4"/>
  <c r="L2249" i="4"/>
  <c r="R2249" i="4"/>
  <c r="O2249" i="4"/>
  <c r="R2294" i="4"/>
  <c r="L2294" i="4"/>
  <c r="O2294" i="4"/>
  <c r="O2336" i="4"/>
  <c r="L2336" i="4"/>
  <c r="R2336" i="4"/>
  <c r="O2250" i="4"/>
  <c r="R2250" i="4"/>
  <c r="L2250" i="4"/>
  <c r="S2262" i="4"/>
  <c r="M2262" i="4"/>
  <c r="R2291" i="4"/>
  <c r="O2291" i="4"/>
  <c r="L2291" i="4"/>
  <c r="M2268" i="4"/>
  <c r="S2268" i="4"/>
  <c r="S2296" i="4"/>
  <c r="M2296" i="4"/>
  <c r="L2240" i="4"/>
  <c r="O2240" i="4"/>
  <c r="R2240" i="4"/>
  <c r="R2239" i="4"/>
  <c r="L2239" i="4"/>
  <c r="O2239" i="4"/>
  <c r="L2271" i="4"/>
  <c r="R2271" i="4"/>
  <c r="M2307" i="4"/>
  <c r="S2307" i="4"/>
  <c r="M2302" i="4"/>
  <c r="S2302" i="4"/>
  <c r="S2231" i="4"/>
  <c r="M2231" i="4"/>
  <c r="M2281" i="4"/>
  <c r="S2281" i="4"/>
  <c r="O2328" i="4"/>
  <c r="R2328" i="4"/>
  <c r="L2328" i="4"/>
  <c r="M2323" i="4"/>
  <c r="S2323" i="4"/>
  <c r="S2224" i="4"/>
  <c r="M2224" i="4"/>
  <c r="M2267" i="4"/>
  <c r="S2267" i="4"/>
  <c r="L2287" i="4"/>
  <c r="O2287" i="4"/>
  <c r="R2287" i="4"/>
  <c r="R2241" i="4"/>
  <c r="L2241" i="4"/>
  <c r="O2241" i="4"/>
  <c r="L2227" i="4"/>
  <c r="O2227" i="4"/>
  <c r="R2227" i="4"/>
  <c r="M2315" i="4"/>
  <c r="S2315" i="4"/>
  <c r="S2273" i="4"/>
  <c r="M2273" i="4"/>
  <c r="M2264" i="4"/>
  <c r="S2264" i="4"/>
  <c r="M2320" i="4"/>
  <c r="S2320" i="4"/>
  <c r="R2321" i="4"/>
  <c r="O2321" i="4"/>
  <c r="L2321" i="4"/>
  <c r="R2322" i="4"/>
  <c r="O2322" i="4"/>
  <c r="L2322" i="4"/>
  <c r="S2246" i="4"/>
  <c r="M2246" i="4"/>
  <c r="O2242" i="4"/>
  <c r="L2242" i="4"/>
  <c r="R2242" i="4"/>
  <c r="S2249" i="4"/>
  <c r="M2249" i="4"/>
  <c r="M2336" i="4"/>
  <c r="S2336" i="4"/>
  <c r="S2250" i="4"/>
  <c r="M2250" i="4"/>
  <c r="L2225" i="4"/>
  <c r="R2225" i="4"/>
  <c r="O2225" i="4"/>
  <c r="M2285" i="4"/>
  <c r="S2285" i="4"/>
  <c r="O2262" i="4"/>
  <c r="R2262" i="4"/>
  <c r="L2262" i="4"/>
  <c r="L2245" i="4"/>
  <c r="O2245" i="4"/>
  <c r="R2245" i="4"/>
  <c r="O2303" i="4"/>
  <c r="R2303" i="4"/>
  <c r="L2303" i="4"/>
  <c r="U2340" i="4"/>
  <c r="S2313" i="4"/>
  <c r="M2313" i="4"/>
  <c r="M2265" i="4"/>
  <c r="S2265" i="4"/>
  <c r="O2319" i="4"/>
  <c r="S2319" i="4"/>
  <c r="M2319" i="4"/>
  <c r="L2307" i="4"/>
  <c r="O2307" i="4"/>
  <c r="R2307" i="4"/>
  <c r="R2329" i="4"/>
  <c r="L2329" i="4"/>
  <c r="O2329" i="4"/>
  <c r="L2281" i="4"/>
  <c r="R2281" i="4"/>
  <c r="O2281" i="4"/>
  <c r="M2328" i="4"/>
  <c r="S2328" i="4"/>
  <c r="L2224" i="4"/>
  <c r="O2224" i="4"/>
  <c r="R2224" i="4"/>
  <c r="R2267" i="4"/>
  <c r="L2267" i="4"/>
  <c r="O2267" i="4"/>
  <c r="O2263" i="4"/>
  <c r="M2263" i="4"/>
  <c r="S2263" i="4"/>
  <c r="S2227" i="4"/>
  <c r="M2227" i="4"/>
  <c r="M2252" i="4"/>
  <c r="S2252" i="4"/>
  <c r="L2315" i="4"/>
  <c r="R2315" i="4"/>
  <c r="O2315" i="4"/>
  <c r="R2273" i="4"/>
  <c r="L2273" i="4"/>
  <c r="O2273" i="4"/>
  <c r="M2230" i="4"/>
  <c r="S2230" i="4"/>
  <c r="S2232" i="4"/>
  <c r="M2232" i="4"/>
  <c r="L2325" i="4"/>
  <c r="O2325" i="4"/>
  <c r="R2325" i="4"/>
  <c r="L2274" i="4"/>
  <c r="O2274" i="4"/>
  <c r="R2274" i="4"/>
  <c r="L2326" i="4"/>
  <c r="R2326" i="4"/>
  <c r="O2326" i="4"/>
  <c r="R2259" i="4"/>
  <c r="O2259" i="4"/>
  <c r="L2259" i="4"/>
  <c r="L2331" i="4"/>
  <c r="O2331" i="4"/>
  <c r="R2331" i="4"/>
  <c r="O2246" i="4"/>
  <c r="R2246" i="4"/>
  <c r="L2246" i="4"/>
  <c r="R2233" i="4"/>
  <c r="O2233" i="4"/>
  <c r="L2233" i="4"/>
  <c r="O2234" i="4"/>
  <c r="M2234" i="4"/>
  <c r="S2234" i="4"/>
  <c r="R2286" i="4"/>
  <c r="L2286" i="4"/>
  <c r="O2286" i="4"/>
  <c r="M2225" i="4"/>
  <c r="S2225" i="4"/>
  <c r="S2330" i="4"/>
  <c r="M2330" i="4"/>
  <c r="L2293" i="4"/>
  <c r="R2293" i="4"/>
  <c r="O2293" i="4"/>
  <c r="L2332" i="4"/>
  <c r="R2332" i="4"/>
  <c r="O2332" i="4"/>
  <c r="L2219" i="4"/>
  <c r="O2219" i="4"/>
  <c r="R2219" i="4"/>
  <c r="H2340" i="4"/>
  <c r="S2291" i="4"/>
  <c r="M2291" i="4"/>
  <c r="S2219" i="4"/>
  <c r="M2219" i="4"/>
  <c r="I2340" i="4"/>
  <c r="R2313" i="4"/>
  <c r="L2313" i="4"/>
  <c r="O2313" i="4"/>
  <c r="O2305" i="4"/>
  <c r="R2305" i="4"/>
  <c r="L2305" i="4"/>
  <c r="L2296" i="4"/>
  <c r="R2296" i="4"/>
  <c r="O2296" i="4"/>
  <c r="R2266" i="4"/>
  <c r="L2266" i="4"/>
  <c r="O2266" i="4"/>
  <c r="O2324" i="4"/>
  <c r="L2324" i="4"/>
  <c r="R2324" i="4"/>
  <c r="L2319" i="4"/>
  <c r="R2319" i="4"/>
  <c r="O2317" i="4"/>
  <c r="R2317" i="4"/>
  <c r="L2317" i="4"/>
  <c r="S2220" i="4"/>
  <c r="M2220" i="4"/>
  <c r="L2302" i="4"/>
  <c r="O2302" i="4"/>
  <c r="R2302" i="4"/>
  <c r="S2329" i="4"/>
  <c r="M2329" i="4"/>
  <c r="O2253" i="4"/>
  <c r="R2253" i="4"/>
  <c r="L2253" i="4"/>
  <c r="S2238" i="4"/>
  <c r="M2238" i="4"/>
  <c r="S2236" i="4"/>
  <c r="M2236" i="4"/>
  <c r="O2230" i="4"/>
  <c r="L2230" i="4"/>
  <c r="R2230" i="4"/>
  <c r="L2222" i="4"/>
  <c r="R2222" i="4"/>
  <c r="O2222" i="4"/>
  <c r="M2325" i="4"/>
  <c r="S2325" i="4"/>
  <c r="S2274" i="4"/>
  <c r="M2274" i="4"/>
  <c r="L2292" i="4"/>
  <c r="O2292" i="4"/>
  <c r="R2292" i="4"/>
  <c r="M2326" i="4"/>
  <c r="S2326" i="4"/>
  <c r="S2259" i="4"/>
  <c r="M2259" i="4"/>
  <c r="S2233" i="4"/>
  <c r="M2233" i="4"/>
  <c r="R2280" i="4"/>
  <c r="O2280" i="4"/>
  <c r="L2280" i="4"/>
  <c r="L2234" i="4"/>
  <c r="R2234" i="4"/>
  <c r="M2226" i="4"/>
  <c r="S2226" i="4"/>
  <c r="L2330" i="4"/>
  <c r="O2330" i="4"/>
  <c r="R2330" i="4"/>
  <c r="O2299" i="4"/>
  <c r="S2299" i="4"/>
  <c r="M2299" i="4"/>
  <c r="M2293" i="4"/>
  <c r="S2293" i="4"/>
  <c r="S2332" i="4"/>
  <c r="M2332" i="4"/>
  <c r="M2303" i="4"/>
  <c r="S2303" i="4"/>
  <c r="R2298" i="4"/>
  <c r="O2298" i="4"/>
  <c r="L2298" i="4"/>
  <c r="O2334" i="4"/>
  <c r="R2334" i="4"/>
  <c r="L2334" i="4"/>
  <c r="S2266" i="4"/>
  <c r="M2266" i="4"/>
  <c r="O2327" i="4"/>
  <c r="L2327" i="4"/>
  <c r="R2327" i="4"/>
  <c r="M2317" i="4"/>
  <c r="S2317" i="4"/>
  <c r="R2220" i="4"/>
  <c r="L2220" i="4"/>
  <c r="O2220" i="4"/>
  <c r="O2309" i="4"/>
  <c r="S2309" i="4"/>
  <c r="M2309" i="4"/>
  <c r="O2238" i="4"/>
  <c r="L2238" i="4"/>
  <c r="R2238" i="4"/>
  <c r="L2247" i="4"/>
  <c r="R2247" i="4"/>
  <c r="O2247" i="4"/>
  <c r="O2279" i="4"/>
  <c r="R2279" i="4"/>
  <c r="L2279" i="4"/>
  <c r="L2263" i="4"/>
  <c r="R2263" i="4"/>
  <c r="S2244" i="4"/>
  <c r="M2244" i="4"/>
  <c r="L2252" i="4"/>
  <c r="O2252" i="4"/>
  <c r="R2252" i="4"/>
  <c r="L2236" i="4"/>
  <c r="R2236" i="4"/>
  <c r="O2236" i="4"/>
  <c r="L2243" i="4"/>
  <c r="R2243" i="4"/>
  <c r="O2243" i="4"/>
  <c r="S2222" i="4"/>
  <c r="M2222" i="4"/>
  <c r="O2269" i="4"/>
  <c r="R2269" i="4"/>
  <c r="L2269" i="4"/>
  <c r="O2282" i="4"/>
  <c r="L2282" i="4"/>
  <c r="R2282" i="4"/>
  <c r="M2277" i="4"/>
  <c r="S2277" i="4"/>
  <c r="S2280" i="4"/>
  <c r="M2280" i="4"/>
  <c r="S2290" i="4"/>
  <c r="M2290" i="4"/>
  <c r="M2286" i="4"/>
  <c r="S2286" i="4"/>
  <c r="L2226" i="4"/>
  <c r="R2226" i="4"/>
  <c r="O2226" i="4"/>
  <c r="M2254" i="4"/>
  <c r="S2254" i="4"/>
  <c r="L2304" i="4"/>
  <c r="R2304" i="4"/>
  <c r="O2304" i="4"/>
  <c r="R2237" i="4"/>
  <c r="L2237" i="4"/>
  <c r="O2237" i="4"/>
  <c r="M2295" i="4"/>
  <c r="S2295" i="4"/>
  <c r="M2305" i="4"/>
  <c r="S2305" i="4"/>
  <c r="M2324" i="4"/>
  <c r="S2324" i="4"/>
  <c r="M2327" i="4"/>
  <c r="S2327" i="4"/>
  <c r="M2223" i="4"/>
  <c r="S2223" i="4"/>
  <c r="S2253" i="4"/>
  <c r="M2253" i="4"/>
  <c r="M2229" i="4"/>
  <c r="S2229" i="4"/>
  <c r="M2247" i="4"/>
  <c r="S2247" i="4"/>
  <c r="L2228" i="4"/>
  <c r="O2228" i="4"/>
  <c r="R2228" i="4"/>
  <c r="L2244" i="4"/>
  <c r="R2244" i="4"/>
  <c r="O2244" i="4"/>
  <c r="L2257" i="4"/>
  <c r="O2257" i="4"/>
  <c r="R2257" i="4"/>
  <c r="S2243" i="4"/>
  <c r="M2243" i="4"/>
  <c r="S2248" i="4"/>
  <c r="M2248" i="4"/>
  <c r="O2278" i="4"/>
  <c r="R2278" i="4"/>
  <c r="L2278" i="4"/>
  <c r="M2272" i="4"/>
  <c r="S2272" i="4"/>
  <c r="M2292" i="4"/>
  <c r="S2292" i="4"/>
  <c r="S2318" i="4"/>
  <c r="M2318" i="4"/>
  <c r="M2282" i="4"/>
  <c r="S2282" i="4"/>
  <c r="R2284" i="4"/>
  <c r="O2284" i="4"/>
  <c r="L2284" i="4"/>
  <c r="O2290" i="4"/>
  <c r="L2290" i="4"/>
  <c r="R2290" i="4"/>
  <c r="S2288" i="4"/>
  <c r="M2288" i="4"/>
  <c r="O2297" i="4"/>
  <c r="R2297" i="4"/>
  <c r="L2297" i="4"/>
  <c r="S2221" i="4"/>
  <c r="M2221" i="4"/>
  <c r="L2299" i="4"/>
  <c r="R2299" i="4"/>
  <c r="M2255" i="4"/>
  <c r="S2255" i="4"/>
  <c r="M2261" i="4"/>
  <c r="S2261" i="4"/>
  <c r="O2256" i="4"/>
  <c r="S2256" i="4"/>
  <c r="M2256" i="4"/>
  <c r="M2316" i="4"/>
  <c r="S2316" i="4"/>
  <c r="M2260" i="4"/>
  <c r="S2260" i="4"/>
  <c r="S2311" i="4"/>
  <c r="M2311" i="4"/>
  <c r="R2223" i="4"/>
  <c r="O2223" i="4"/>
  <c r="L2223" i="4"/>
  <c r="O2301" i="4"/>
  <c r="L2301" i="4"/>
  <c r="R2301" i="4"/>
  <c r="L2309" i="4"/>
  <c r="R2309" i="4"/>
  <c r="L2300" i="4"/>
  <c r="R2300" i="4"/>
  <c r="O2300" i="4"/>
  <c r="L2229" i="4"/>
  <c r="O2229" i="4"/>
  <c r="R2229" i="4"/>
  <c r="O2312" i="4"/>
  <c r="L2312" i="4"/>
  <c r="R2312" i="4"/>
  <c r="O2270" i="4"/>
  <c r="R2270" i="4"/>
  <c r="L2270" i="4"/>
  <c r="M2279" i="4"/>
  <c r="S2279" i="4"/>
  <c r="M2257" i="4"/>
  <c r="S2257" i="4"/>
  <c r="R2306" i="4"/>
  <c r="O2306" i="4"/>
  <c r="L2306" i="4"/>
  <c r="L2248" i="4"/>
  <c r="O2248" i="4"/>
  <c r="R2248" i="4"/>
  <c r="L2314" i="4"/>
  <c r="O2314" i="4"/>
  <c r="R2314" i="4"/>
  <c r="S2278" i="4"/>
  <c r="M2278" i="4"/>
  <c r="R2272" i="4"/>
  <c r="L2272" i="4"/>
  <c r="O2272" i="4"/>
  <c r="M2269" i="4"/>
  <c r="S2269" i="4"/>
  <c r="O2318" i="4"/>
  <c r="R2318" i="4"/>
  <c r="L2318" i="4"/>
  <c r="L2277" i="4"/>
  <c r="O2277" i="4"/>
  <c r="R2277" i="4"/>
  <c r="L2288" i="4"/>
  <c r="R2288" i="4"/>
  <c r="O2288" i="4"/>
  <c r="S2235" i="4"/>
  <c r="M2235" i="4"/>
  <c r="M2297" i="4"/>
  <c r="S2297" i="4"/>
  <c r="R2221" i="4"/>
  <c r="L2221" i="4"/>
  <c r="O2221" i="4"/>
  <c r="O2258" i="4"/>
  <c r="R2258" i="4"/>
  <c r="L2258" i="4"/>
  <c r="O2254" i="4"/>
  <c r="R2254" i="4"/>
  <c r="L2254" i="4"/>
  <c r="O2308" i="4"/>
  <c r="L2308" i="4"/>
  <c r="R2308" i="4"/>
  <c r="S2237" i="4"/>
  <c r="M2237" i="4"/>
  <c r="L2295" i="4"/>
  <c r="R2295" i="4"/>
  <c r="O2295" i="4"/>
  <c r="L2251" i="4"/>
  <c r="O2251" i="4"/>
  <c r="R2251" i="4"/>
  <c r="S2334" i="4"/>
  <c r="M2334" i="4"/>
  <c r="M2289" i="4"/>
  <c r="S2289" i="4"/>
  <c r="M2298" i="4"/>
  <c r="S2298" i="4"/>
  <c r="M2251" i="4"/>
  <c r="S2251" i="4"/>
  <c r="L2289" i="4"/>
  <c r="R2289" i="4"/>
  <c r="O2289" i="4"/>
  <c r="L2255" i="4"/>
  <c r="R2255" i="4"/>
  <c r="O2255" i="4"/>
  <c r="M2304" i="4"/>
  <c r="S2304" i="4"/>
  <c r="L2256" i="4"/>
  <c r="R2256" i="4"/>
  <c r="L2316" i="4"/>
  <c r="R2316" i="4"/>
  <c r="O2316" i="4"/>
  <c r="L2261" i="4"/>
  <c r="R2261" i="4"/>
  <c r="O2261" i="4"/>
  <c r="L2311" i="4"/>
  <c r="O2311" i="4"/>
  <c r="R2311" i="4"/>
  <c r="O2271" i="4"/>
  <c r="M2271" i="4"/>
  <c r="S2271" i="4"/>
  <c r="O2231" i="4"/>
  <c r="R2231" i="4"/>
  <c r="L2231" i="4"/>
  <c r="M2300" i="4"/>
  <c r="S2300" i="4"/>
  <c r="M2276" i="4"/>
  <c r="S2276" i="4"/>
  <c r="L2323" i="4"/>
  <c r="R2323" i="4"/>
  <c r="O2323" i="4"/>
  <c r="M2312" i="4"/>
  <c r="S2312" i="4"/>
  <c r="M2270" i="4"/>
  <c r="S2270" i="4"/>
  <c r="M2228" i="4"/>
  <c r="S2228" i="4"/>
  <c r="S2333" i="4"/>
  <c r="M2333" i="4"/>
  <c r="L2310" i="4"/>
  <c r="R2310" i="4"/>
  <c r="O2310" i="4"/>
  <c r="M2306" i="4"/>
  <c r="S2306" i="4"/>
  <c r="O2335" i="4"/>
  <c r="L2335" i="4"/>
  <c r="R2335" i="4"/>
  <c r="O2264" i="4"/>
  <c r="R2264" i="4"/>
  <c r="L2264" i="4"/>
  <c r="L2275" i="4"/>
  <c r="O2275" i="4"/>
  <c r="R2275" i="4"/>
  <c r="O2283" i="4"/>
  <c r="S2283" i="4"/>
  <c r="M2283" i="4"/>
  <c r="M2242" i="4"/>
  <c r="S2242" i="4"/>
  <c r="M2284" i="4"/>
  <c r="S2284" i="4"/>
  <c r="M2294" i="4"/>
  <c r="S2294" i="4"/>
  <c r="R2235" i="4"/>
  <c r="L2235" i="4"/>
  <c r="O2235" i="4"/>
  <c r="R2285" i="4"/>
  <c r="L2285" i="4"/>
  <c r="O2285" i="4"/>
  <c r="M2258" i="4"/>
  <c r="S2258" i="4"/>
  <c r="M2245" i="4"/>
  <c r="S2245" i="4"/>
  <c r="M2308" i="4"/>
  <c r="S2308" i="4"/>
  <c r="R2340" i="4" l="1"/>
  <c r="O2340" i="4"/>
  <c r="U2344" i="4"/>
  <c r="D2364" i="4"/>
  <c r="L2340" i="4"/>
  <c r="M2340" i="4"/>
  <c r="S2340" i="4"/>
  <c r="E2351" i="4" l="1"/>
  <c r="E2346" i="4"/>
  <c r="D2345" i="4"/>
  <c r="D2355" i="4"/>
  <c r="E2345" i="4"/>
  <c r="E2350" i="4"/>
  <c r="D2346" i="4"/>
  <c r="D2356" i="4"/>
  <c r="E2356" i="4"/>
  <c r="G2346" i="4"/>
  <c r="D2351" i="4"/>
  <c r="E2355" i="4"/>
  <c r="D2350" i="4"/>
  <c r="G2345" i="4"/>
  <c r="I2346" i="4" l="1"/>
  <c r="L2351" i="4" s="1"/>
  <c r="K2351" i="4" s="1"/>
  <c r="N2351" i="4" s="1"/>
  <c r="I2351" i="4"/>
  <c r="D2416" i="4" s="1"/>
  <c r="I2356" i="4"/>
  <c r="N2416" i="4" s="1"/>
  <c r="L2356" i="4" l="1"/>
  <c r="K2356" i="4" s="1"/>
  <c r="N2356" i="4" s="1"/>
  <c r="F2454" i="4"/>
  <c r="F2506" i="4"/>
  <c r="F2533" i="4"/>
  <c r="F2501" i="4"/>
  <c r="F2469" i="4"/>
  <c r="F2437" i="4"/>
  <c r="F2524" i="4"/>
  <c r="F2492" i="4"/>
  <c r="F2460" i="4"/>
  <c r="F2422" i="4"/>
  <c r="F2511" i="4"/>
  <c r="F2479" i="4"/>
  <c r="F2447" i="4"/>
  <c r="F2434" i="4"/>
  <c r="F2513" i="4"/>
  <c r="F2522" i="4"/>
  <c r="F2438" i="4"/>
  <c r="F2474" i="4"/>
  <c r="F2529" i="4"/>
  <c r="F2497" i="4"/>
  <c r="F2465" i="4"/>
  <c r="F2433" i="4"/>
  <c r="F2520" i="4"/>
  <c r="F2488" i="4"/>
  <c r="F2456" i="4"/>
  <c r="F2423" i="4"/>
  <c r="F2507" i="4"/>
  <c r="F2475" i="4"/>
  <c r="F2443" i="4"/>
  <c r="F2424" i="4"/>
  <c r="F2502" i="4"/>
  <c r="F2449" i="4"/>
  <c r="F2490" i="4"/>
  <c r="F2530" i="4"/>
  <c r="F2442" i="4"/>
  <c r="F2525" i="4"/>
  <c r="F2493" i="4"/>
  <c r="F2461" i="4"/>
  <c r="F2419" i="4"/>
  <c r="F2516" i="4"/>
  <c r="F2484" i="4"/>
  <c r="F2452" i="4"/>
  <c r="F2535" i="4"/>
  <c r="F2503" i="4"/>
  <c r="F2471" i="4"/>
  <c r="F2439" i="4"/>
  <c r="F2425" i="4"/>
  <c r="F2504" i="4"/>
  <c r="F2459" i="4"/>
  <c r="F2458" i="4"/>
  <c r="F2514" i="4"/>
  <c r="F2518" i="4"/>
  <c r="F2521" i="4"/>
  <c r="F2489" i="4"/>
  <c r="F2457" i="4"/>
  <c r="F2429" i="4"/>
  <c r="F2512" i="4"/>
  <c r="F2480" i="4"/>
  <c r="F2448" i="4"/>
  <c r="F2531" i="4"/>
  <c r="F2499" i="4"/>
  <c r="F2467" i="4"/>
  <c r="F2435" i="4"/>
  <c r="F2428" i="4"/>
  <c r="F2482" i="4"/>
  <c r="F2472" i="4"/>
  <c r="F2523" i="4"/>
  <c r="F2534" i="4"/>
  <c r="F2498" i="4"/>
  <c r="F2526" i="4"/>
  <c r="F2517" i="4"/>
  <c r="F2485" i="4"/>
  <c r="F2453" i="4"/>
  <c r="F2432" i="4"/>
  <c r="F2508" i="4"/>
  <c r="F2476" i="4"/>
  <c r="F2444" i="4"/>
  <c r="F2527" i="4"/>
  <c r="F2495" i="4"/>
  <c r="F2463" i="4"/>
  <c r="F2426" i="4"/>
  <c r="F2421" i="4"/>
  <c r="F2536" i="4"/>
  <c r="F2462" i="4"/>
  <c r="F2486" i="4"/>
  <c r="F2466" i="4"/>
  <c r="F2494" i="4"/>
  <c r="F2509" i="4"/>
  <c r="F2477" i="4"/>
  <c r="F2445" i="4"/>
  <c r="F2532" i="4"/>
  <c r="F2500" i="4"/>
  <c r="F2468" i="4"/>
  <c r="F2436" i="4"/>
  <c r="F2519" i="4"/>
  <c r="F2487" i="4"/>
  <c r="F2455" i="4"/>
  <c r="F2427" i="4"/>
  <c r="F2481" i="4"/>
  <c r="F2440" i="4"/>
  <c r="F2491" i="4"/>
  <c r="F2431" i="4"/>
  <c r="F2446" i="4"/>
  <c r="F2470" i="4"/>
  <c r="F2450" i="4"/>
  <c r="F2478" i="4"/>
  <c r="F2505" i="4"/>
  <c r="F2473" i="4"/>
  <c r="F2441" i="4"/>
  <c r="F2528" i="4"/>
  <c r="F2496" i="4"/>
  <c r="F2464" i="4"/>
  <c r="F2430" i="4"/>
  <c r="F2515" i="4"/>
  <c r="F2483" i="4"/>
  <c r="F2451" i="4"/>
  <c r="F2420" i="4"/>
  <c r="F2510" i="4"/>
  <c r="I2464" i="4" l="1"/>
  <c r="H2464" i="4"/>
  <c r="K2464" i="4"/>
  <c r="U2464" i="4" s="1"/>
  <c r="K2470" i="4"/>
  <c r="U2470" i="4" s="1"/>
  <c r="H2470" i="4"/>
  <c r="I2470" i="4"/>
  <c r="I2487" i="4"/>
  <c r="H2487" i="4"/>
  <c r="K2487" i="4"/>
  <c r="U2487" i="4" s="1"/>
  <c r="I2509" i="4"/>
  <c r="H2509" i="4"/>
  <c r="K2509" i="4"/>
  <c r="U2509" i="4" s="1"/>
  <c r="K2463" i="4"/>
  <c r="U2463" i="4" s="1"/>
  <c r="H2463" i="4"/>
  <c r="I2463" i="4"/>
  <c r="K2485" i="4"/>
  <c r="U2485" i="4" s="1"/>
  <c r="I2485" i="4"/>
  <c r="H2485" i="4"/>
  <c r="I2428" i="4"/>
  <c r="H2428" i="4"/>
  <c r="K2428" i="4"/>
  <c r="U2428" i="4" s="1"/>
  <c r="H2429" i="4"/>
  <c r="K2429" i="4"/>
  <c r="U2429" i="4" s="1"/>
  <c r="I2429" i="4"/>
  <c r="I2504" i="4"/>
  <c r="K2504" i="4"/>
  <c r="U2504" i="4" s="1"/>
  <c r="H2504" i="4"/>
  <c r="I2516" i="4"/>
  <c r="H2516" i="4"/>
  <c r="K2516" i="4"/>
  <c r="U2516" i="4" s="1"/>
  <c r="H2449" i="4"/>
  <c r="K2449" i="4"/>
  <c r="U2449" i="4" s="1"/>
  <c r="I2449" i="4"/>
  <c r="I2488" i="4"/>
  <c r="H2488" i="4"/>
  <c r="K2488" i="4"/>
  <c r="U2488" i="4" s="1"/>
  <c r="I2522" i="4"/>
  <c r="H2522" i="4"/>
  <c r="K2522" i="4"/>
  <c r="U2522" i="4" s="1"/>
  <c r="I2492" i="4"/>
  <c r="K2492" i="4"/>
  <c r="U2492" i="4" s="1"/>
  <c r="H2492" i="4"/>
  <c r="K2495" i="4"/>
  <c r="U2495" i="4" s="1"/>
  <c r="H2495" i="4"/>
  <c r="I2495" i="4"/>
  <c r="H2435" i="4"/>
  <c r="I2435" i="4"/>
  <c r="K2435" i="4"/>
  <c r="U2435" i="4" s="1"/>
  <c r="I2457" i="4"/>
  <c r="H2457" i="4"/>
  <c r="K2457" i="4"/>
  <c r="U2457" i="4" s="1"/>
  <c r="I2524" i="4"/>
  <c r="H2524" i="4"/>
  <c r="K2524" i="4"/>
  <c r="U2524" i="4" s="1"/>
  <c r="K2510" i="4"/>
  <c r="U2510" i="4" s="1"/>
  <c r="H2510" i="4"/>
  <c r="I2510" i="4"/>
  <c r="H2528" i="4"/>
  <c r="K2528" i="4"/>
  <c r="U2528" i="4" s="1"/>
  <c r="I2528" i="4"/>
  <c r="I2431" i="4"/>
  <c r="H2431" i="4"/>
  <c r="K2431" i="4"/>
  <c r="U2431" i="4" s="1"/>
  <c r="H2436" i="4"/>
  <c r="I2436" i="4"/>
  <c r="K2436" i="4"/>
  <c r="U2436" i="4" s="1"/>
  <c r="I2466" i="4"/>
  <c r="K2466" i="4"/>
  <c r="U2466" i="4" s="1"/>
  <c r="H2466" i="4"/>
  <c r="K2527" i="4"/>
  <c r="U2527" i="4" s="1"/>
  <c r="H2527" i="4"/>
  <c r="I2527" i="4"/>
  <c r="K2526" i="4"/>
  <c r="U2526" i="4" s="1"/>
  <c r="I2526" i="4"/>
  <c r="H2526" i="4"/>
  <c r="H2467" i="4"/>
  <c r="K2467" i="4"/>
  <c r="U2467" i="4" s="1"/>
  <c r="I2467" i="4"/>
  <c r="I2489" i="4"/>
  <c r="H2489" i="4"/>
  <c r="K2489" i="4"/>
  <c r="U2489" i="4" s="1"/>
  <c r="H2439" i="4"/>
  <c r="K2439" i="4"/>
  <c r="U2439" i="4" s="1"/>
  <c r="I2439" i="4"/>
  <c r="I2461" i="4"/>
  <c r="H2461" i="4"/>
  <c r="K2461" i="4"/>
  <c r="U2461" i="4" s="1"/>
  <c r="I2424" i="4"/>
  <c r="H2424" i="4"/>
  <c r="K2424" i="4"/>
  <c r="U2424" i="4" s="1"/>
  <c r="K2433" i="4"/>
  <c r="U2433" i="4" s="1"/>
  <c r="H2433" i="4"/>
  <c r="I2433" i="4"/>
  <c r="K2434" i="4"/>
  <c r="U2434" i="4" s="1"/>
  <c r="I2434" i="4"/>
  <c r="H2434" i="4"/>
  <c r="H2437" i="4"/>
  <c r="K2437" i="4"/>
  <c r="U2437" i="4" s="1"/>
  <c r="I2437" i="4"/>
  <c r="H2517" i="4"/>
  <c r="K2517" i="4"/>
  <c r="U2517" i="4" s="1"/>
  <c r="I2517" i="4"/>
  <c r="H2513" i="4"/>
  <c r="K2513" i="4"/>
  <c r="U2513" i="4" s="1"/>
  <c r="I2513" i="4"/>
  <c r="K2420" i="4"/>
  <c r="U2420" i="4" s="1"/>
  <c r="I2420" i="4"/>
  <c r="H2420" i="4"/>
  <c r="K2441" i="4"/>
  <c r="U2441" i="4" s="1"/>
  <c r="I2441" i="4"/>
  <c r="H2441" i="4"/>
  <c r="K2491" i="4"/>
  <c r="U2491" i="4" s="1"/>
  <c r="H2491" i="4"/>
  <c r="I2491" i="4"/>
  <c r="I2468" i="4"/>
  <c r="H2468" i="4"/>
  <c r="K2468" i="4"/>
  <c r="U2468" i="4" s="1"/>
  <c r="I2486" i="4"/>
  <c r="H2486" i="4"/>
  <c r="K2486" i="4"/>
  <c r="U2486" i="4" s="1"/>
  <c r="K2444" i="4"/>
  <c r="U2444" i="4" s="1"/>
  <c r="I2444" i="4"/>
  <c r="H2444" i="4"/>
  <c r="H2498" i="4"/>
  <c r="I2498" i="4"/>
  <c r="K2498" i="4"/>
  <c r="U2498" i="4" s="1"/>
  <c r="K2499" i="4"/>
  <c r="U2499" i="4" s="1"/>
  <c r="I2499" i="4"/>
  <c r="H2499" i="4"/>
  <c r="I2521" i="4"/>
  <c r="H2521" i="4"/>
  <c r="K2521" i="4"/>
  <c r="U2521" i="4" s="1"/>
  <c r="I2471" i="4"/>
  <c r="K2471" i="4"/>
  <c r="U2471" i="4" s="1"/>
  <c r="H2471" i="4"/>
  <c r="I2493" i="4"/>
  <c r="H2493" i="4"/>
  <c r="K2493" i="4"/>
  <c r="U2493" i="4" s="1"/>
  <c r="K2443" i="4"/>
  <c r="U2443" i="4" s="1"/>
  <c r="I2443" i="4"/>
  <c r="H2443" i="4"/>
  <c r="H2465" i="4"/>
  <c r="K2465" i="4"/>
  <c r="U2465" i="4" s="1"/>
  <c r="I2465" i="4"/>
  <c r="H2447" i="4"/>
  <c r="I2447" i="4"/>
  <c r="K2447" i="4"/>
  <c r="U2447" i="4" s="1"/>
  <c r="I2469" i="4"/>
  <c r="H2469" i="4"/>
  <c r="K2469" i="4"/>
  <c r="U2469" i="4" s="1"/>
  <c r="K2446" i="4"/>
  <c r="U2446" i="4" s="1"/>
  <c r="H2446" i="4"/>
  <c r="I2446" i="4"/>
  <c r="H2425" i="4"/>
  <c r="K2425" i="4"/>
  <c r="U2425" i="4" s="1"/>
  <c r="I2425" i="4"/>
  <c r="I2451" i="4"/>
  <c r="H2451" i="4"/>
  <c r="K2451" i="4"/>
  <c r="U2451" i="4" s="1"/>
  <c r="H2473" i="4"/>
  <c r="K2473" i="4"/>
  <c r="U2473" i="4" s="1"/>
  <c r="I2473" i="4"/>
  <c r="H2440" i="4"/>
  <c r="K2440" i="4"/>
  <c r="U2440" i="4" s="1"/>
  <c r="I2440" i="4"/>
  <c r="H2500" i="4"/>
  <c r="I2500" i="4"/>
  <c r="K2500" i="4"/>
  <c r="U2500" i="4" s="1"/>
  <c r="I2462" i="4"/>
  <c r="H2462" i="4"/>
  <c r="K2462" i="4"/>
  <c r="U2462" i="4" s="1"/>
  <c r="H2476" i="4"/>
  <c r="K2476" i="4"/>
  <c r="U2476" i="4" s="1"/>
  <c r="I2476" i="4"/>
  <c r="H2534" i="4"/>
  <c r="I2534" i="4"/>
  <c r="K2534" i="4"/>
  <c r="U2534" i="4" s="1"/>
  <c r="I2531" i="4"/>
  <c r="K2531" i="4"/>
  <c r="U2531" i="4" s="1"/>
  <c r="H2531" i="4"/>
  <c r="I2518" i="4"/>
  <c r="K2518" i="4"/>
  <c r="U2518" i="4" s="1"/>
  <c r="H2518" i="4"/>
  <c r="I2503" i="4"/>
  <c r="H2503" i="4"/>
  <c r="K2503" i="4"/>
  <c r="U2503" i="4" s="1"/>
  <c r="H2525" i="4"/>
  <c r="I2525" i="4"/>
  <c r="K2525" i="4"/>
  <c r="U2525" i="4" s="1"/>
  <c r="I2475" i="4"/>
  <c r="H2475" i="4"/>
  <c r="K2475" i="4"/>
  <c r="U2475" i="4" s="1"/>
  <c r="I2497" i="4"/>
  <c r="K2497" i="4"/>
  <c r="U2497" i="4" s="1"/>
  <c r="H2497" i="4"/>
  <c r="K2479" i="4"/>
  <c r="U2479" i="4" s="1"/>
  <c r="I2479" i="4"/>
  <c r="H2479" i="4"/>
  <c r="I2501" i="4"/>
  <c r="H2501" i="4"/>
  <c r="K2501" i="4"/>
  <c r="U2501" i="4" s="1"/>
  <c r="H2494" i="4"/>
  <c r="I2494" i="4"/>
  <c r="K2494" i="4"/>
  <c r="U2494" i="4" s="1"/>
  <c r="I2520" i="4"/>
  <c r="H2520" i="4"/>
  <c r="K2520" i="4"/>
  <c r="U2520" i="4" s="1"/>
  <c r="H2483" i="4"/>
  <c r="K2483" i="4"/>
  <c r="U2483" i="4" s="1"/>
  <c r="I2483" i="4"/>
  <c r="I2505" i="4"/>
  <c r="H2505" i="4"/>
  <c r="K2505" i="4"/>
  <c r="U2505" i="4" s="1"/>
  <c r="I2481" i="4"/>
  <c r="K2481" i="4"/>
  <c r="U2481" i="4" s="1"/>
  <c r="H2481" i="4"/>
  <c r="I2532" i="4"/>
  <c r="K2532" i="4"/>
  <c r="U2532" i="4" s="1"/>
  <c r="H2532" i="4"/>
  <c r="I2536" i="4"/>
  <c r="K2536" i="4"/>
  <c r="U2536" i="4" s="1"/>
  <c r="H2536" i="4"/>
  <c r="H2508" i="4"/>
  <c r="K2508" i="4"/>
  <c r="U2508" i="4" s="1"/>
  <c r="I2508" i="4"/>
  <c r="I2523" i="4"/>
  <c r="H2523" i="4"/>
  <c r="K2523" i="4"/>
  <c r="U2523" i="4" s="1"/>
  <c r="I2448" i="4"/>
  <c r="H2448" i="4"/>
  <c r="K2448" i="4"/>
  <c r="U2448" i="4" s="1"/>
  <c r="I2514" i="4"/>
  <c r="H2514" i="4"/>
  <c r="K2514" i="4"/>
  <c r="U2514" i="4" s="1"/>
  <c r="H2535" i="4"/>
  <c r="I2535" i="4"/>
  <c r="K2535" i="4"/>
  <c r="U2535" i="4" s="1"/>
  <c r="I2442" i="4"/>
  <c r="H2442" i="4"/>
  <c r="K2442" i="4"/>
  <c r="U2442" i="4" s="1"/>
  <c r="I2507" i="4"/>
  <c r="K2507" i="4"/>
  <c r="U2507" i="4" s="1"/>
  <c r="H2507" i="4"/>
  <c r="H2529" i="4"/>
  <c r="I2529" i="4"/>
  <c r="K2529" i="4"/>
  <c r="U2529" i="4" s="1"/>
  <c r="I2511" i="4"/>
  <c r="K2511" i="4"/>
  <c r="U2511" i="4" s="1"/>
  <c r="H2511" i="4"/>
  <c r="I2533" i="4"/>
  <c r="H2533" i="4"/>
  <c r="K2533" i="4"/>
  <c r="U2533" i="4" s="1"/>
  <c r="H2519" i="4"/>
  <c r="I2519" i="4"/>
  <c r="K2519" i="4"/>
  <c r="U2519" i="4" s="1"/>
  <c r="I2502" i="4"/>
  <c r="K2502" i="4"/>
  <c r="U2502" i="4" s="1"/>
  <c r="H2502" i="4"/>
  <c r="H2515" i="4"/>
  <c r="K2515" i="4"/>
  <c r="U2515" i="4" s="1"/>
  <c r="I2515" i="4"/>
  <c r="I2478" i="4"/>
  <c r="K2478" i="4"/>
  <c r="U2478" i="4" s="1"/>
  <c r="H2478" i="4"/>
  <c r="I2427" i="4"/>
  <c r="H2427" i="4"/>
  <c r="K2427" i="4"/>
  <c r="U2427" i="4" s="1"/>
  <c r="K2445" i="4"/>
  <c r="U2445" i="4" s="1"/>
  <c r="I2445" i="4"/>
  <c r="H2445" i="4"/>
  <c r="I2421" i="4"/>
  <c r="H2421" i="4"/>
  <c r="K2421" i="4"/>
  <c r="U2421" i="4" s="1"/>
  <c r="K2432" i="4"/>
  <c r="U2432" i="4" s="1"/>
  <c r="I2432" i="4"/>
  <c r="H2432" i="4"/>
  <c r="I2472" i="4"/>
  <c r="H2472" i="4"/>
  <c r="K2472" i="4"/>
  <c r="U2472" i="4" s="1"/>
  <c r="H2480" i="4"/>
  <c r="I2480" i="4"/>
  <c r="K2480" i="4"/>
  <c r="U2480" i="4" s="1"/>
  <c r="I2458" i="4"/>
  <c r="K2458" i="4"/>
  <c r="U2458" i="4" s="1"/>
  <c r="H2458" i="4"/>
  <c r="I2452" i="4"/>
  <c r="H2452" i="4"/>
  <c r="K2452" i="4"/>
  <c r="U2452" i="4" s="1"/>
  <c r="K2530" i="4"/>
  <c r="U2530" i="4" s="1"/>
  <c r="H2530" i="4"/>
  <c r="I2530" i="4"/>
  <c r="H2423" i="4"/>
  <c r="K2423" i="4"/>
  <c r="U2423" i="4" s="1"/>
  <c r="I2423" i="4"/>
  <c r="I2474" i="4"/>
  <c r="H2474" i="4"/>
  <c r="K2474" i="4"/>
  <c r="U2474" i="4" s="1"/>
  <c r="H2422" i="4"/>
  <c r="K2422" i="4"/>
  <c r="U2422" i="4" s="1"/>
  <c r="I2422" i="4"/>
  <c r="H2506" i="4"/>
  <c r="K2506" i="4"/>
  <c r="U2506" i="4" s="1"/>
  <c r="I2506" i="4"/>
  <c r="H2496" i="4"/>
  <c r="K2496" i="4"/>
  <c r="U2496" i="4" s="1"/>
  <c r="I2496" i="4"/>
  <c r="K2419" i="4"/>
  <c r="U2419" i="4" s="1"/>
  <c r="H2419" i="4"/>
  <c r="F2540" i="4"/>
  <c r="I2419" i="4"/>
  <c r="H2430" i="4"/>
  <c r="K2430" i="4"/>
  <c r="U2430" i="4" s="1"/>
  <c r="I2430" i="4"/>
  <c r="H2450" i="4"/>
  <c r="K2450" i="4"/>
  <c r="U2450" i="4" s="1"/>
  <c r="I2450" i="4"/>
  <c r="K2455" i="4"/>
  <c r="U2455" i="4" s="1"/>
  <c r="H2455" i="4"/>
  <c r="I2455" i="4"/>
  <c r="K2477" i="4"/>
  <c r="U2477" i="4" s="1"/>
  <c r="I2477" i="4"/>
  <c r="H2477" i="4"/>
  <c r="H2426" i="4"/>
  <c r="I2426" i="4"/>
  <c r="K2426" i="4"/>
  <c r="U2426" i="4" s="1"/>
  <c r="K2453" i="4"/>
  <c r="U2453" i="4" s="1"/>
  <c r="I2453" i="4"/>
  <c r="H2453" i="4"/>
  <c r="I2482" i="4"/>
  <c r="H2482" i="4"/>
  <c r="K2482" i="4"/>
  <c r="U2482" i="4" s="1"/>
  <c r="K2512" i="4"/>
  <c r="U2512" i="4" s="1"/>
  <c r="I2512" i="4"/>
  <c r="H2512" i="4"/>
  <c r="K2459" i="4"/>
  <c r="U2459" i="4" s="1"/>
  <c r="I2459" i="4"/>
  <c r="H2459" i="4"/>
  <c r="I2484" i="4"/>
  <c r="H2484" i="4"/>
  <c r="K2484" i="4"/>
  <c r="U2484" i="4" s="1"/>
  <c r="H2490" i="4"/>
  <c r="I2490" i="4"/>
  <c r="K2490" i="4"/>
  <c r="U2490" i="4" s="1"/>
  <c r="K2456" i="4"/>
  <c r="U2456" i="4" s="1"/>
  <c r="I2456" i="4"/>
  <c r="H2456" i="4"/>
  <c r="H2438" i="4"/>
  <c r="I2438" i="4"/>
  <c r="K2438" i="4"/>
  <c r="U2438" i="4" s="1"/>
  <c r="H2460" i="4"/>
  <c r="K2460" i="4"/>
  <c r="U2460" i="4" s="1"/>
  <c r="I2460" i="4"/>
  <c r="H2454" i="4"/>
  <c r="K2454" i="4"/>
  <c r="U2454" i="4" s="1"/>
  <c r="I2454" i="4"/>
  <c r="S2455" i="4" l="1"/>
  <c r="M2455" i="4"/>
  <c r="S2421" i="4"/>
  <c r="M2421" i="4"/>
  <c r="L2475" i="4"/>
  <c r="R2475" i="4"/>
  <c r="O2475" i="4"/>
  <c r="O2513" i="4"/>
  <c r="R2513" i="4"/>
  <c r="L2513" i="4"/>
  <c r="M2463" i="4"/>
  <c r="S2463" i="4"/>
  <c r="M2460" i="4"/>
  <c r="S2460" i="4"/>
  <c r="S2459" i="4"/>
  <c r="M2459" i="4"/>
  <c r="L2453" i="4"/>
  <c r="R2453" i="4"/>
  <c r="O2453" i="4"/>
  <c r="L2496" i="4"/>
  <c r="O2496" i="4"/>
  <c r="R2496" i="4"/>
  <c r="L2474" i="4"/>
  <c r="O2474" i="4"/>
  <c r="R2474" i="4"/>
  <c r="R2480" i="4"/>
  <c r="L2480" i="4"/>
  <c r="O2480" i="4"/>
  <c r="O2421" i="4"/>
  <c r="L2421" i="4"/>
  <c r="R2421" i="4"/>
  <c r="L2478" i="4"/>
  <c r="R2478" i="4"/>
  <c r="O2478" i="4"/>
  <c r="M2502" i="4"/>
  <c r="S2502" i="4"/>
  <c r="M2514" i="4"/>
  <c r="S2514" i="4"/>
  <c r="O2481" i="4"/>
  <c r="L2481" i="4"/>
  <c r="R2481" i="4"/>
  <c r="R2483" i="4"/>
  <c r="O2483" i="4"/>
  <c r="L2483" i="4"/>
  <c r="O2501" i="4"/>
  <c r="R2501" i="4"/>
  <c r="L2501" i="4"/>
  <c r="S2503" i="4"/>
  <c r="M2503" i="4"/>
  <c r="M2534" i="4"/>
  <c r="S2534" i="4"/>
  <c r="L2473" i="4"/>
  <c r="R2473" i="4"/>
  <c r="O2473" i="4"/>
  <c r="L2446" i="4"/>
  <c r="O2446" i="4"/>
  <c r="R2446" i="4"/>
  <c r="S2465" i="4"/>
  <c r="M2465" i="4"/>
  <c r="S2493" i="4"/>
  <c r="M2493" i="4"/>
  <c r="M2499" i="4"/>
  <c r="S2499" i="4"/>
  <c r="L2434" i="4"/>
  <c r="O2434" i="4"/>
  <c r="R2434" i="4"/>
  <c r="S2424" i="4"/>
  <c r="M2424" i="4"/>
  <c r="O2489" i="4"/>
  <c r="L2489" i="4"/>
  <c r="R2489" i="4"/>
  <c r="M2527" i="4"/>
  <c r="S2527" i="4"/>
  <c r="L2436" i="4"/>
  <c r="R2436" i="4"/>
  <c r="O2436" i="4"/>
  <c r="L2510" i="4"/>
  <c r="O2510" i="4"/>
  <c r="R2510" i="4"/>
  <c r="M2492" i="4"/>
  <c r="S2492" i="4"/>
  <c r="M2429" i="4"/>
  <c r="S2429" i="4"/>
  <c r="R2487" i="4"/>
  <c r="O2487" i="4"/>
  <c r="L2487" i="4"/>
  <c r="O2430" i="4"/>
  <c r="L2430" i="4"/>
  <c r="R2430" i="4"/>
  <c r="M2434" i="4"/>
  <c r="S2434" i="4"/>
  <c r="R2512" i="4"/>
  <c r="O2512" i="4"/>
  <c r="L2512" i="4"/>
  <c r="O2455" i="4"/>
  <c r="L2455" i="4"/>
  <c r="R2455" i="4"/>
  <c r="S2419" i="4"/>
  <c r="M2419" i="4"/>
  <c r="I2540" i="4"/>
  <c r="S2423" i="4"/>
  <c r="M2423" i="4"/>
  <c r="M2452" i="4"/>
  <c r="S2452" i="4"/>
  <c r="R2472" i="4"/>
  <c r="L2472" i="4"/>
  <c r="O2472" i="4"/>
  <c r="O2445" i="4"/>
  <c r="R2445" i="4"/>
  <c r="L2445" i="4"/>
  <c r="M2478" i="4"/>
  <c r="S2478" i="4"/>
  <c r="M2519" i="4"/>
  <c r="S2519" i="4"/>
  <c r="M2442" i="4"/>
  <c r="S2442" i="4"/>
  <c r="R2448" i="4"/>
  <c r="L2448" i="4"/>
  <c r="O2448" i="4"/>
  <c r="L2536" i="4"/>
  <c r="O2536" i="4"/>
  <c r="R2536" i="4"/>
  <c r="S2481" i="4"/>
  <c r="M2481" i="4"/>
  <c r="L2520" i="4"/>
  <c r="R2520" i="4"/>
  <c r="O2520" i="4"/>
  <c r="L2479" i="4"/>
  <c r="O2479" i="4"/>
  <c r="R2479" i="4"/>
  <c r="S2475" i="4"/>
  <c r="M2475" i="4"/>
  <c r="M2476" i="4"/>
  <c r="S2476" i="4"/>
  <c r="O2500" i="4"/>
  <c r="R2500" i="4"/>
  <c r="L2500" i="4"/>
  <c r="O2451" i="4"/>
  <c r="L2451" i="4"/>
  <c r="R2451" i="4"/>
  <c r="L2465" i="4"/>
  <c r="R2465" i="4"/>
  <c r="O2465" i="4"/>
  <c r="M2486" i="4"/>
  <c r="S2486" i="4"/>
  <c r="S2441" i="4"/>
  <c r="M2441" i="4"/>
  <c r="S2517" i="4"/>
  <c r="M2517" i="4"/>
  <c r="L2461" i="4"/>
  <c r="R2461" i="4"/>
  <c r="O2461" i="4"/>
  <c r="S2467" i="4"/>
  <c r="M2467" i="4"/>
  <c r="R2431" i="4"/>
  <c r="O2431" i="4"/>
  <c r="L2431" i="4"/>
  <c r="L2435" i="4"/>
  <c r="R2435" i="4"/>
  <c r="O2435" i="4"/>
  <c r="O2522" i="4"/>
  <c r="R2522" i="4"/>
  <c r="L2522" i="4"/>
  <c r="O2429" i="4"/>
  <c r="R2429" i="4"/>
  <c r="L2429" i="4"/>
  <c r="O2463" i="4"/>
  <c r="L2463" i="4"/>
  <c r="R2463" i="4"/>
  <c r="M2470" i="4"/>
  <c r="S2470" i="4"/>
  <c r="M2453" i="4"/>
  <c r="S2453" i="4"/>
  <c r="M2500" i="4"/>
  <c r="S2500" i="4"/>
  <c r="O2486" i="4"/>
  <c r="R2486" i="4"/>
  <c r="L2486" i="4"/>
  <c r="S2489" i="4"/>
  <c r="M2489" i="4"/>
  <c r="S2435" i="4"/>
  <c r="M2435" i="4"/>
  <c r="O2460" i="4"/>
  <c r="L2460" i="4"/>
  <c r="R2460" i="4"/>
  <c r="S2512" i="4"/>
  <c r="M2512" i="4"/>
  <c r="L2506" i="4"/>
  <c r="O2506" i="4"/>
  <c r="R2506" i="4"/>
  <c r="R2458" i="4"/>
  <c r="L2458" i="4"/>
  <c r="O2458" i="4"/>
  <c r="S2472" i="4"/>
  <c r="M2472" i="4"/>
  <c r="M2445" i="4"/>
  <c r="S2445" i="4"/>
  <c r="M2515" i="4"/>
  <c r="S2515" i="4"/>
  <c r="O2519" i="4"/>
  <c r="R2519" i="4"/>
  <c r="L2519" i="4"/>
  <c r="M2529" i="4"/>
  <c r="S2529" i="4"/>
  <c r="M2448" i="4"/>
  <c r="S2448" i="4"/>
  <c r="S2520" i="4"/>
  <c r="M2520" i="4"/>
  <c r="M2479" i="4"/>
  <c r="S2479" i="4"/>
  <c r="M2518" i="4"/>
  <c r="S2518" i="4"/>
  <c r="M2440" i="4"/>
  <c r="S2440" i="4"/>
  <c r="S2451" i="4"/>
  <c r="M2451" i="4"/>
  <c r="L2469" i="4"/>
  <c r="R2469" i="4"/>
  <c r="O2469" i="4"/>
  <c r="R2443" i="4"/>
  <c r="O2443" i="4"/>
  <c r="L2443" i="4"/>
  <c r="S2471" i="4"/>
  <c r="M2471" i="4"/>
  <c r="M2498" i="4"/>
  <c r="S2498" i="4"/>
  <c r="M2433" i="4"/>
  <c r="S2433" i="4"/>
  <c r="S2461" i="4"/>
  <c r="M2461" i="4"/>
  <c r="O2466" i="4"/>
  <c r="L2466" i="4"/>
  <c r="R2466" i="4"/>
  <c r="S2431" i="4"/>
  <c r="M2431" i="4"/>
  <c r="O2524" i="4"/>
  <c r="R2524" i="4"/>
  <c r="L2524" i="4"/>
  <c r="S2495" i="4"/>
  <c r="M2495" i="4"/>
  <c r="M2522" i="4"/>
  <c r="S2522" i="4"/>
  <c r="O2516" i="4"/>
  <c r="R2516" i="4"/>
  <c r="L2516" i="4"/>
  <c r="R2470" i="4"/>
  <c r="L2470" i="4"/>
  <c r="O2470" i="4"/>
  <c r="M2474" i="4"/>
  <c r="S2474" i="4"/>
  <c r="R2508" i="4"/>
  <c r="L2508" i="4"/>
  <c r="O2508" i="4"/>
  <c r="L2534" i="4"/>
  <c r="O2534" i="4"/>
  <c r="R2534" i="4"/>
  <c r="L2441" i="4"/>
  <c r="R2441" i="4"/>
  <c r="O2441" i="4"/>
  <c r="R2449" i="4"/>
  <c r="O2449" i="4"/>
  <c r="L2449" i="4"/>
  <c r="M2490" i="4"/>
  <c r="S2490" i="4"/>
  <c r="L2490" i="4"/>
  <c r="R2490" i="4"/>
  <c r="O2490" i="4"/>
  <c r="M2438" i="4"/>
  <c r="S2438" i="4"/>
  <c r="S2426" i="4"/>
  <c r="M2426" i="4"/>
  <c r="O2450" i="4"/>
  <c r="M2450" i="4"/>
  <c r="S2450" i="4"/>
  <c r="L2419" i="4"/>
  <c r="O2419" i="4"/>
  <c r="R2419" i="4"/>
  <c r="H2540" i="4"/>
  <c r="S2422" i="4"/>
  <c r="M2422" i="4"/>
  <c r="L2423" i="4"/>
  <c r="O2423" i="4"/>
  <c r="R2423" i="4"/>
  <c r="O2432" i="4"/>
  <c r="L2432" i="4"/>
  <c r="R2432" i="4"/>
  <c r="R2529" i="4"/>
  <c r="O2529" i="4"/>
  <c r="L2529" i="4"/>
  <c r="M2535" i="4"/>
  <c r="S2535" i="4"/>
  <c r="S2536" i="4"/>
  <c r="M2536" i="4"/>
  <c r="L2505" i="4"/>
  <c r="O2505" i="4"/>
  <c r="R2505" i="4"/>
  <c r="S2525" i="4"/>
  <c r="M2525" i="4"/>
  <c r="L2531" i="4"/>
  <c r="R2531" i="4"/>
  <c r="O2531" i="4"/>
  <c r="L2476" i="4"/>
  <c r="R2476" i="4"/>
  <c r="O2476" i="4"/>
  <c r="S2425" i="4"/>
  <c r="M2425" i="4"/>
  <c r="M2469" i="4"/>
  <c r="S2469" i="4"/>
  <c r="M2443" i="4"/>
  <c r="S2443" i="4"/>
  <c r="L2498" i="4"/>
  <c r="O2498" i="4"/>
  <c r="R2498" i="4"/>
  <c r="R2468" i="4"/>
  <c r="L2468" i="4"/>
  <c r="O2468" i="4"/>
  <c r="L2420" i="4"/>
  <c r="O2420" i="4"/>
  <c r="R2420" i="4"/>
  <c r="R2517" i="4"/>
  <c r="L2517" i="4"/>
  <c r="O2517" i="4"/>
  <c r="L2433" i="4"/>
  <c r="O2433" i="4"/>
  <c r="R2433" i="4"/>
  <c r="S2439" i="4"/>
  <c r="M2439" i="4"/>
  <c r="L2467" i="4"/>
  <c r="R2467" i="4"/>
  <c r="O2467" i="4"/>
  <c r="S2528" i="4"/>
  <c r="M2528" i="4"/>
  <c r="S2524" i="4"/>
  <c r="M2524" i="4"/>
  <c r="R2495" i="4"/>
  <c r="L2495" i="4"/>
  <c r="O2495" i="4"/>
  <c r="S2516" i="4"/>
  <c r="M2516" i="4"/>
  <c r="R2428" i="4"/>
  <c r="O2428" i="4"/>
  <c r="L2428" i="4"/>
  <c r="O2452" i="4"/>
  <c r="L2452" i="4"/>
  <c r="R2452" i="4"/>
  <c r="M2511" i="4"/>
  <c r="S2511" i="4"/>
  <c r="L2518" i="4"/>
  <c r="O2518" i="4"/>
  <c r="R2518" i="4"/>
  <c r="L2471" i="4"/>
  <c r="O2471" i="4"/>
  <c r="R2471" i="4"/>
  <c r="S2487" i="4"/>
  <c r="M2487" i="4"/>
  <c r="L2438" i="4"/>
  <c r="O2438" i="4"/>
  <c r="R2438" i="4"/>
  <c r="R2426" i="4"/>
  <c r="L2426" i="4"/>
  <c r="O2426" i="4"/>
  <c r="U2540" i="4"/>
  <c r="M2530" i="4"/>
  <c r="S2530" i="4"/>
  <c r="M2458" i="4"/>
  <c r="S2458" i="4"/>
  <c r="S2432" i="4"/>
  <c r="M2432" i="4"/>
  <c r="R2515" i="4"/>
  <c r="O2515" i="4"/>
  <c r="L2515" i="4"/>
  <c r="O2533" i="4"/>
  <c r="R2533" i="4"/>
  <c r="L2533" i="4"/>
  <c r="R2507" i="4"/>
  <c r="O2507" i="4"/>
  <c r="L2507" i="4"/>
  <c r="O2535" i="4"/>
  <c r="L2535" i="4"/>
  <c r="R2535" i="4"/>
  <c r="R2523" i="4"/>
  <c r="L2523" i="4"/>
  <c r="O2523" i="4"/>
  <c r="R2532" i="4"/>
  <c r="O2532" i="4"/>
  <c r="L2532" i="4"/>
  <c r="M2505" i="4"/>
  <c r="S2505" i="4"/>
  <c r="M2494" i="4"/>
  <c r="S2494" i="4"/>
  <c r="L2497" i="4"/>
  <c r="R2497" i="4"/>
  <c r="O2497" i="4"/>
  <c r="O2525" i="4"/>
  <c r="L2525" i="4"/>
  <c r="R2525" i="4"/>
  <c r="R2440" i="4"/>
  <c r="O2440" i="4"/>
  <c r="L2440" i="4"/>
  <c r="L2521" i="4"/>
  <c r="R2521" i="4"/>
  <c r="O2521" i="4"/>
  <c r="L2444" i="4"/>
  <c r="R2444" i="4"/>
  <c r="O2444" i="4"/>
  <c r="S2468" i="4"/>
  <c r="M2468" i="4"/>
  <c r="S2420" i="4"/>
  <c r="M2420" i="4"/>
  <c r="M2437" i="4"/>
  <c r="S2437" i="4"/>
  <c r="R2526" i="4"/>
  <c r="L2526" i="4"/>
  <c r="O2526" i="4"/>
  <c r="M2466" i="4"/>
  <c r="S2466" i="4"/>
  <c r="O2488" i="4"/>
  <c r="R2488" i="4"/>
  <c r="L2488" i="4"/>
  <c r="O2504" i="4"/>
  <c r="L2504" i="4"/>
  <c r="R2504" i="4"/>
  <c r="M2428" i="4"/>
  <c r="S2428" i="4"/>
  <c r="L2509" i="4"/>
  <c r="O2509" i="4"/>
  <c r="R2509" i="4"/>
  <c r="S2506" i="4"/>
  <c r="M2506" i="4"/>
  <c r="L2442" i="4"/>
  <c r="O2442" i="4"/>
  <c r="R2442" i="4"/>
  <c r="S2501" i="4"/>
  <c r="M2501" i="4"/>
  <c r="R2527" i="4"/>
  <c r="L2527" i="4"/>
  <c r="O2527" i="4"/>
  <c r="O2454" i="4"/>
  <c r="M2454" i="4"/>
  <c r="S2454" i="4"/>
  <c r="O2484" i="4"/>
  <c r="L2484" i="4"/>
  <c r="R2484" i="4"/>
  <c r="M2484" i="4"/>
  <c r="S2484" i="4"/>
  <c r="O2477" i="4"/>
  <c r="L2477" i="4"/>
  <c r="R2477" i="4"/>
  <c r="M2496" i="4"/>
  <c r="S2496" i="4"/>
  <c r="L2530" i="4"/>
  <c r="O2530" i="4"/>
  <c r="R2530" i="4"/>
  <c r="O2427" i="4"/>
  <c r="R2427" i="4"/>
  <c r="L2427" i="4"/>
  <c r="O2502" i="4"/>
  <c r="R2502" i="4"/>
  <c r="L2502" i="4"/>
  <c r="S2533" i="4"/>
  <c r="M2533" i="4"/>
  <c r="S2523" i="4"/>
  <c r="M2523" i="4"/>
  <c r="S2483" i="4"/>
  <c r="M2483" i="4"/>
  <c r="L2494" i="4"/>
  <c r="R2494" i="4"/>
  <c r="O2494" i="4"/>
  <c r="M2531" i="4"/>
  <c r="S2531" i="4"/>
  <c r="L2462" i="4"/>
  <c r="O2462" i="4"/>
  <c r="R2462" i="4"/>
  <c r="M2473" i="4"/>
  <c r="S2473" i="4"/>
  <c r="L2425" i="4"/>
  <c r="R2425" i="4"/>
  <c r="O2425" i="4"/>
  <c r="M2447" i="4"/>
  <c r="S2447" i="4"/>
  <c r="S2521" i="4"/>
  <c r="M2521" i="4"/>
  <c r="S2444" i="4"/>
  <c r="M2444" i="4"/>
  <c r="M2491" i="4"/>
  <c r="S2491" i="4"/>
  <c r="O2439" i="4"/>
  <c r="R2439" i="4"/>
  <c r="L2439" i="4"/>
  <c r="M2526" i="4"/>
  <c r="S2526" i="4"/>
  <c r="O2528" i="4"/>
  <c r="L2528" i="4"/>
  <c r="R2528" i="4"/>
  <c r="R2457" i="4"/>
  <c r="O2457" i="4"/>
  <c r="L2457" i="4"/>
  <c r="L2492" i="4"/>
  <c r="O2492" i="4"/>
  <c r="R2492" i="4"/>
  <c r="M2488" i="4"/>
  <c r="S2488" i="4"/>
  <c r="O2485" i="4"/>
  <c r="L2485" i="4"/>
  <c r="R2485" i="4"/>
  <c r="M2509" i="4"/>
  <c r="S2509" i="4"/>
  <c r="O2464" i="4"/>
  <c r="R2464" i="4"/>
  <c r="L2464" i="4"/>
  <c r="R2456" i="4"/>
  <c r="L2456" i="4"/>
  <c r="O2456" i="4"/>
  <c r="L2482" i="4"/>
  <c r="R2482" i="4"/>
  <c r="O2482" i="4"/>
  <c r="L2450" i="4"/>
  <c r="R2450" i="4"/>
  <c r="R2422" i="4"/>
  <c r="O2422" i="4"/>
  <c r="L2422" i="4"/>
  <c r="L2454" i="4"/>
  <c r="R2454" i="4"/>
  <c r="M2456" i="4"/>
  <c r="S2456" i="4"/>
  <c r="R2459" i="4"/>
  <c r="O2459" i="4"/>
  <c r="L2459" i="4"/>
  <c r="M2482" i="4"/>
  <c r="S2482" i="4"/>
  <c r="S2477" i="4"/>
  <c r="M2477" i="4"/>
  <c r="S2430" i="4"/>
  <c r="M2430" i="4"/>
  <c r="M2480" i="4"/>
  <c r="S2480" i="4"/>
  <c r="S2427" i="4"/>
  <c r="M2427" i="4"/>
  <c r="R2511" i="4"/>
  <c r="O2511" i="4"/>
  <c r="L2511" i="4"/>
  <c r="M2507" i="4"/>
  <c r="S2507" i="4"/>
  <c r="O2514" i="4"/>
  <c r="R2514" i="4"/>
  <c r="L2514" i="4"/>
  <c r="M2508" i="4"/>
  <c r="S2508" i="4"/>
  <c r="S2532" i="4"/>
  <c r="M2532" i="4"/>
  <c r="M2497" i="4"/>
  <c r="S2497" i="4"/>
  <c r="R2503" i="4"/>
  <c r="O2503" i="4"/>
  <c r="L2503" i="4"/>
  <c r="M2462" i="4"/>
  <c r="S2462" i="4"/>
  <c r="M2446" i="4"/>
  <c r="S2446" i="4"/>
  <c r="L2447" i="4"/>
  <c r="O2447" i="4"/>
  <c r="R2447" i="4"/>
  <c r="R2493" i="4"/>
  <c r="L2493" i="4"/>
  <c r="O2493" i="4"/>
  <c r="R2499" i="4"/>
  <c r="O2499" i="4"/>
  <c r="L2499" i="4"/>
  <c r="O2491" i="4"/>
  <c r="L2491" i="4"/>
  <c r="R2491" i="4"/>
  <c r="S2513" i="4"/>
  <c r="M2513" i="4"/>
  <c r="O2437" i="4"/>
  <c r="L2437" i="4"/>
  <c r="R2437" i="4"/>
  <c r="O2424" i="4"/>
  <c r="R2424" i="4"/>
  <c r="L2424" i="4"/>
  <c r="S2436" i="4"/>
  <c r="M2436" i="4"/>
  <c r="S2510" i="4"/>
  <c r="M2510" i="4"/>
  <c r="S2457" i="4"/>
  <c r="M2457" i="4"/>
  <c r="M2449" i="4"/>
  <c r="S2449" i="4"/>
  <c r="S2504" i="4"/>
  <c r="M2504" i="4"/>
  <c r="S2485" i="4"/>
  <c r="M2485" i="4"/>
  <c r="S2464" i="4"/>
  <c r="M2464" i="4"/>
  <c r="R2540" i="4" l="1"/>
  <c r="O2540" i="4"/>
  <c r="L2540" i="4"/>
  <c r="M2540" i="4"/>
  <c r="D2564" i="4"/>
  <c r="U2544" i="4"/>
  <c r="S2540" i="4"/>
  <c r="E2556" i="4" l="1"/>
  <c r="D2551" i="4"/>
  <c r="G2546" i="4"/>
  <c r="E2546" i="4"/>
  <c r="E2551" i="4"/>
  <c r="D2555" i="4"/>
  <c r="D2545" i="4"/>
  <c r="D2546" i="4"/>
  <c r="E2545" i="4"/>
  <c r="E2550" i="4"/>
  <c r="D2556" i="4"/>
  <c r="D2550" i="4"/>
  <c r="E2555" i="4"/>
  <c r="G2545" i="4"/>
  <c r="I2546" i="4" l="1"/>
  <c r="I2556" i="4"/>
  <c r="N2616" i="4" s="1"/>
  <c r="I2551" i="4"/>
  <c r="D2616" i="4" s="1"/>
  <c r="F2639" i="4" l="1"/>
  <c r="F2621" i="4"/>
  <c r="F2622" i="4"/>
  <c r="F2631" i="4"/>
  <c r="F2651" i="4"/>
  <c r="F2659" i="4"/>
  <c r="F2667" i="4"/>
  <c r="F2675" i="4"/>
  <c r="F2683" i="4"/>
  <c r="F2691" i="4"/>
  <c r="F2699" i="4"/>
  <c r="F2707" i="4"/>
  <c r="F2715" i="4"/>
  <c r="F2723" i="4"/>
  <c r="F2731" i="4"/>
  <c r="F2646" i="4"/>
  <c r="F2662" i="4"/>
  <c r="F2686" i="4"/>
  <c r="F2710" i="4"/>
  <c r="F2656" i="4"/>
  <c r="F2696" i="4"/>
  <c r="F2736" i="4"/>
  <c r="F2697" i="4"/>
  <c r="F2690" i="4"/>
  <c r="F2623" i="4"/>
  <c r="F2633" i="4"/>
  <c r="F2640" i="4"/>
  <c r="F2642" i="4"/>
  <c r="F2652" i="4"/>
  <c r="F2660" i="4"/>
  <c r="F2668" i="4"/>
  <c r="F2676" i="4"/>
  <c r="F2684" i="4"/>
  <c r="F2692" i="4"/>
  <c r="F2700" i="4"/>
  <c r="F2708" i="4"/>
  <c r="F2716" i="4"/>
  <c r="F2724" i="4"/>
  <c r="F2732" i="4"/>
  <c r="F2627" i="4"/>
  <c r="F2678" i="4"/>
  <c r="F2702" i="4"/>
  <c r="F2734" i="4"/>
  <c r="F2688" i="4"/>
  <c r="F2720" i="4"/>
  <c r="F2657" i="4"/>
  <c r="F2729" i="4"/>
  <c r="F2650" i="4"/>
  <c r="F2674" i="4"/>
  <c r="F2722" i="4"/>
  <c r="F2637" i="4"/>
  <c r="F2628" i="4"/>
  <c r="F2638" i="4"/>
  <c r="F2629" i="4"/>
  <c r="F2653" i="4"/>
  <c r="F2661" i="4"/>
  <c r="F2669" i="4"/>
  <c r="F2677" i="4"/>
  <c r="F2685" i="4"/>
  <c r="F2693" i="4"/>
  <c r="F2701" i="4"/>
  <c r="F2709" i="4"/>
  <c r="F2717" i="4"/>
  <c r="F2725" i="4"/>
  <c r="F2733" i="4"/>
  <c r="F2626" i="4"/>
  <c r="F2670" i="4"/>
  <c r="F2694" i="4"/>
  <c r="F2726" i="4"/>
  <c r="F2664" i="4"/>
  <c r="F2704" i="4"/>
  <c r="F2641" i="4"/>
  <c r="F2681" i="4"/>
  <c r="F2721" i="4"/>
  <c r="F2645" i="4"/>
  <c r="F2682" i="4"/>
  <c r="F2619" i="4"/>
  <c r="F2654" i="4"/>
  <c r="F2718" i="4"/>
  <c r="F2665" i="4"/>
  <c r="F2630" i="4"/>
  <c r="F2706" i="4"/>
  <c r="F2632" i="4"/>
  <c r="F2635" i="4"/>
  <c r="F2644" i="4"/>
  <c r="F2647" i="4"/>
  <c r="F2655" i="4"/>
  <c r="F2663" i="4"/>
  <c r="F2671" i="4"/>
  <c r="F2679" i="4"/>
  <c r="F2687" i="4"/>
  <c r="F2695" i="4"/>
  <c r="F2703" i="4"/>
  <c r="F2711" i="4"/>
  <c r="F2719" i="4"/>
  <c r="F2727" i="4"/>
  <c r="F2735" i="4"/>
  <c r="F2636" i="4"/>
  <c r="F2624" i="4"/>
  <c r="F2648" i="4"/>
  <c r="F2672" i="4"/>
  <c r="F2712" i="4"/>
  <c r="F2673" i="4"/>
  <c r="F2713" i="4"/>
  <c r="F2634" i="4"/>
  <c r="F2666" i="4"/>
  <c r="F2730" i="4"/>
  <c r="F2625" i="4"/>
  <c r="F2680" i="4"/>
  <c r="F2728" i="4"/>
  <c r="F2705" i="4"/>
  <c r="F2714" i="4"/>
  <c r="F2620" i="4"/>
  <c r="F2643" i="4"/>
  <c r="F2649" i="4"/>
  <c r="F2689" i="4"/>
  <c r="F2658" i="4"/>
  <c r="F2698" i="4"/>
  <c r="L2556" i="4"/>
  <c r="K2556" i="4" s="1"/>
  <c r="N2556" i="4" s="1"/>
  <c r="L2551" i="4"/>
  <c r="K2551" i="4" s="1"/>
  <c r="N2551" i="4" s="1"/>
  <c r="H2725" i="4" l="1"/>
  <c r="I2725" i="4"/>
  <c r="K2725" i="4"/>
  <c r="U2725" i="4" s="1"/>
  <c r="H2676" i="4"/>
  <c r="K2676" i="4"/>
  <c r="U2676" i="4" s="1"/>
  <c r="I2676" i="4"/>
  <c r="I2705" i="4"/>
  <c r="K2705" i="4"/>
  <c r="U2705" i="4" s="1"/>
  <c r="H2705" i="4"/>
  <c r="H2673" i="4"/>
  <c r="K2673" i="4"/>
  <c r="U2673" i="4" s="1"/>
  <c r="I2673" i="4"/>
  <c r="I2719" i="4"/>
  <c r="K2719" i="4"/>
  <c r="U2719" i="4" s="1"/>
  <c r="H2719" i="4"/>
  <c r="K2655" i="4"/>
  <c r="U2655" i="4" s="1"/>
  <c r="H2655" i="4"/>
  <c r="I2655" i="4"/>
  <c r="H2718" i="4"/>
  <c r="K2718" i="4"/>
  <c r="U2718" i="4" s="1"/>
  <c r="I2718" i="4"/>
  <c r="I2704" i="4"/>
  <c r="H2704" i="4"/>
  <c r="K2704" i="4"/>
  <c r="U2704" i="4" s="1"/>
  <c r="I2717" i="4"/>
  <c r="H2717" i="4"/>
  <c r="K2717" i="4"/>
  <c r="U2717" i="4" s="1"/>
  <c r="H2653" i="4"/>
  <c r="I2653" i="4"/>
  <c r="K2653" i="4"/>
  <c r="U2653" i="4" s="1"/>
  <c r="H2729" i="4"/>
  <c r="K2729" i="4"/>
  <c r="U2729" i="4" s="1"/>
  <c r="I2729" i="4"/>
  <c r="I2732" i="4"/>
  <c r="K2732" i="4"/>
  <c r="U2732" i="4" s="1"/>
  <c r="H2732" i="4"/>
  <c r="H2668" i="4"/>
  <c r="I2668" i="4"/>
  <c r="K2668" i="4"/>
  <c r="U2668" i="4" s="1"/>
  <c r="K2697" i="4"/>
  <c r="U2697" i="4" s="1"/>
  <c r="I2697" i="4"/>
  <c r="H2697" i="4"/>
  <c r="K2731" i="4"/>
  <c r="U2731" i="4" s="1"/>
  <c r="I2731" i="4"/>
  <c r="H2731" i="4"/>
  <c r="I2667" i="4"/>
  <c r="K2667" i="4"/>
  <c r="U2667" i="4" s="1"/>
  <c r="H2667" i="4"/>
  <c r="I2713" i="4"/>
  <c r="K2713" i="4"/>
  <c r="U2713" i="4" s="1"/>
  <c r="H2713" i="4"/>
  <c r="K2646" i="4"/>
  <c r="U2646" i="4" s="1"/>
  <c r="I2646" i="4"/>
  <c r="H2646" i="4"/>
  <c r="I2698" i="4"/>
  <c r="K2698" i="4"/>
  <c r="U2698" i="4" s="1"/>
  <c r="H2698" i="4"/>
  <c r="I2728" i="4"/>
  <c r="K2728" i="4"/>
  <c r="U2728" i="4" s="1"/>
  <c r="H2728" i="4"/>
  <c r="I2712" i="4"/>
  <c r="K2712" i="4"/>
  <c r="U2712" i="4" s="1"/>
  <c r="H2712" i="4"/>
  <c r="I2711" i="4"/>
  <c r="K2711" i="4"/>
  <c r="U2711" i="4" s="1"/>
  <c r="H2711" i="4"/>
  <c r="H2647" i="4"/>
  <c r="K2647" i="4"/>
  <c r="U2647" i="4" s="1"/>
  <c r="I2647" i="4"/>
  <c r="K2654" i="4"/>
  <c r="U2654" i="4" s="1"/>
  <c r="I2654" i="4"/>
  <c r="H2654" i="4"/>
  <c r="H2664" i="4"/>
  <c r="I2664" i="4"/>
  <c r="K2664" i="4"/>
  <c r="U2664" i="4" s="1"/>
  <c r="I2709" i="4"/>
  <c r="K2709" i="4"/>
  <c r="U2709" i="4" s="1"/>
  <c r="H2709" i="4"/>
  <c r="H2629" i="4"/>
  <c r="K2629" i="4"/>
  <c r="U2629" i="4" s="1"/>
  <c r="I2629" i="4"/>
  <c r="I2657" i="4"/>
  <c r="H2657" i="4"/>
  <c r="K2657" i="4"/>
  <c r="U2657" i="4" s="1"/>
  <c r="K2724" i="4"/>
  <c r="U2724" i="4" s="1"/>
  <c r="I2724" i="4"/>
  <c r="H2724" i="4"/>
  <c r="H2660" i="4"/>
  <c r="I2660" i="4"/>
  <c r="K2660" i="4"/>
  <c r="U2660" i="4" s="1"/>
  <c r="K2736" i="4"/>
  <c r="U2736" i="4" s="1"/>
  <c r="I2736" i="4"/>
  <c r="H2736" i="4"/>
  <c r="I2723" i="4"/>
  <c r="H2723" i="4"/>
  <c r="K2723" i="4"/>
  <c r="U2723" i="4" s="1"/>
  <c r="H2659" i="4"/>
  <c r="I2659" i="4"/>
  <c r="K2659" i="4"/>
  <c r="U2659" i="4" s="1"/>
  <c r="I2727" i="4"/>
  <c r="H2727" i="4"/>
  <c r="K2727" i="4"/>
  <c r="U2727" i="4" s="1"/>
  <c r="K2627" i="4"/>
  <c r="U2627" i="4" s="1"/>
  <c r="H2627" i="4"/>
  <c r="I2627" i="4"/>
  <c r="H2658" i="4"/>
  <c r="K2658" i="4"/>
  <c r="U2658" i="4" s="1"/>
  <c r="I2658" i="4"/>
  <c r="H2680" i="4"/>
  <c r="K2680" i="4"/>
  <c r="U2680" i="4" s="1"/>
  <c r="I2680" i="4"/>
  <c r="H2672" i="4"/>
  <c r="K2672" i="4"/>
  <c r="U2672" i="4" s="1"/>
  <c r="I2672" i="4"/>
  <c r="H2703" i="4"/>
  <c r="K2703" i="4"/>
  <c r="U2703" i="4" s="1"/>
  <c r="I2703" i="4"/>
  <c r="I2644" i="4"/>
  <c r="H2644" i="4"/>
  <c r="K2644" i="4"/>
  <c r="U2644" i="4" s="1"/>
  <c r="K2619" i="4"/>
  <c r="U2619" i="4" s="1"/>
  <c r="F2740" i="4"/>
  <c r="H2619" i="4"/>
  <c r="I2619" i="4"/>
  <c r="I2726" i="4"/>
  <c r="H2726" i="4"/>
  <c r="K2726" i="4"/>
  <c r="U2726" i="4" s="1"/>
  <c r="I2701" i="4"/>
  <c r="K2701" i="4"/>
  <c r="U2701" i="4" s="1"/>
  <c r="H2701" i="4"/>
  <c r="K2638" i="4"/>
  <c r="U2638" i="4" s="1"/>
  <c r="I2638" i="4"/>
  <c r="H2638" i="4"/>
  <c r="I2720" i="4"/>
  <c r="K2720" i="4"/>
  <c r="U2720" i="4" s="1"/>
  <c r="H2720" i="4"/>
  <c r="I2716" i="4"/>
  <c r="H2716" i="4"/>
  <c r="K2716" i="4"/>
  <c r="U2716" i="4" s="1"/>
  <c r="I2652" i="4"/>
  <c r="H2652" i="4"/>
  <c r="K2652" i="4"/>
  <c r="U2652" i="4" s="1"/>
  <c r="I2696" i="4"/>
  <c r="H2696" i="4"/>
  <c r="K2696" i="4"/>
  <c r="U2696" i="4" s="1"/>
  <c r="I2715" i="4"/>
  <c r="H2715" i="4"/>
  <c r="K2715" i="4"/>
  <c r="U2715" i="4" s="1"/>
  <c r="K2651" i="4"/>
  <c r="U2651" i="4" s="1"/>
  <c r="I2651" i="4"/>
  <c r="H2651" i="4"/>
  <c r="I2675" i="4"/>
  <c r="H2675" i="4"/>
  <c r="K2675" i="4"/>
  <c r="U2675" i="4" s="1"/>
  <c r="H2689" i="4"/>
  <c r="I2689" i="4"/>
  <c r="K2689" i="4"/>
  <c r="U2689" i="4" s="1"/>
  <c r="K2625" i="4"/>
  <c r="U2625" i="4" s="1"/>
  <c r="I2625" i="4"/>
  <c r="H2625" i="4"/>
  <c r="H2648" i="4"/>
  <c r="I2648" i="4"/>
  <c r="K2648" i="4"/>
  <c r="U2648" i="4" s="1"/>
  <c r="I2695" i="4"/>
  <c r="H2695" i="4"/>
  <c r="K2695" i="4"/>
  <c r="U2695" i="4" s="1"/>
  <c r="K2635" i="4"/>
  <c r="U2635" i="4" s="1"/>
  <c r="I2635" i="4"/>
  <c r="H2635" i="4"/>
  <c r="I2682" i="4"/>
  <c r="H2682" i="4"/>
  <c r="K2682" i="4"/>
  <c r="U2682" i="4" s="1"/>
  <c r="K2694" i="4"/>
  <c r="U2694" i="4" s="1"/>
  <c r="H2694" i="4"/>
  <c r="I2694" i="4"/>
  <c r="H2693" i="4"/>
  <c r="I2693" i="4"/>
  <c r="K2693" i="4"/>
  <c r="U2693" i="4" s="1"/>
  <c r="K2628" i="4"/>
  <c r="U2628" i="4" s="1"/>
  <c r="I2628" i="4"/>
  <c r="H2628" i="4"/>
  <c r="K2688" i="4"/>
  <c r="U2688" i="4" s="1"/>
  <c r="H2688" i="4"/>
  <c r="I2688" i="4"/>
  <c r="H2708" i="4"/>
  <c r="K2708" i="4"/>
  <c r="U2708" i="4" s="1"/>
  <c r="I2708" i="4"/>
  <c r="H2642" i="4"/>
  <c r="K2642" i="4"/>
  <c r="U2642" i="4" s="1"/>
  <c r="I2642" i="4"/>
  <c r="I2656" i="4"/>
  <c r="K2656" i="4"/>
  <c r="U2656" i="4" s="1"/>
  <c r="H2656" i="4"/>
  <c r="I2707" i="4"/>
  <c r="K2707" i="4"/>
  <c r="U2707" i="4" s="1"/>
  <c r="H2707" i="4"/>
  <c r="K2631" i="4"/>
  <c r="U2631" i="4" s="1"/>
  <c r="H2631" i="4"/>
  <c r="I2631" i="4"/>
  <c r="H2663" i="4"/>
  <c r="I2663" i="4"/>
  <c r="K2663" i="4"/>
  <c r="U2663" i="4" s="1"/>
  <c r="K2690" i="4"/>
  <c r="U2690" i="4" s="1"/>
  <c r="I2690" i="4"/>
  <c r="H2690" i="4"/>
  <c r="H2649" i="4"/>
  <c r="I2649" i="4"/>
  <c r="K2649" i="4"/>
  <c r="U2649" i="4" s="1"/>
  <c r="I2730" i="4"/>
  <c r="H2730" i="4"/>
  <c r="K2730" i="4"/>
  <c r="U2730" i="4" s="1"/>
  <c r="K2624" i="4"/>
  <c r="U2624" i="4" s="1"/>
  <c r="I2624" i="4"/>
  <c r="H2624" i="4"/>
  <c r="K2687" i="4"/>
  <c r="U2687" i="4" s="1"/>
  <c r="I2687" i="4"/>
  <c r="H2687" i="4"/>
  <c r="K2632" i="4"/>
  <c r="U2632" i="4" s="1"/>
  <c r="I2632" i="4"/>
  <c r="H2632" i="4"/>
  <c r="K2645" i="4"/>
  <c r="U2645" i="4" s="1"/>
  <c r="H2645" i="4"/>
  <c r="I2645" i="4"/>
  <c r="H2670" i="4"/>
  <c r="I2670" i="4"/>
  <c r="K2670" i="4"/>
  <c r="U2670" i="4" s="1"/>
  <c r="H2685" i="4"/>
  <c r="K2685" i="4"/>
  <c r="U2685" i="4" s="1"/>
  <c r="I2685" i="4"/>
  <c r="K2637" i="4"/>
  <c r="U2637" i="4" s="1"/>
  <c r="I2637" i="4"/>
  <c r="H2637" i="4"/>
  <c r="I2734" i="4"/>
  <c r="H2734" i="4"/>
  <c r="K2734" i="4"/>
  <c r="U2734" i="4" s="1"/>
  <c r="H2700" i="4"/>
  <c r="I2700" i="4"/>
  <c r="K2700" i="4"/>
  <c r="U2700" i="4" s="1"/>
  <c r="K2640" i="4"/>
  <c r="U2640" i="4" s="1"/>
  <c r="H2640" i="4"/>
  <c r="I2640" i="4"/>
  <c r="H2710" i="4"/>
  <c r="K2710" i="4"/>
  <c r="U2710" i="4" s="1"/>
  <c r="I2710" i="4"/>
  <c r="I2699" i="4"/>
  <c r="H2699" i="4"/>
  <c r="K2699" i="4"/>
  <c r="U2699" i="4" s="1"/>
  <c r="I2622" i="4"/>
  <c r="H2622" i="4"/>
  <c r="K2622" i="4"/>
  <c r="U2622" i="4" s="1"/>
  <c r="H2714" i="4"/>
  <c r="I2714" i="4"/>
  <c r="K2714" i="4"/>
  <c r="U2714" i="4" s="1"/>
  <c r="I2641" i="4"/>
  <c r="H2641" i="4"/>
  <c r="K2641" i="4"/>
  <c r="U2641" i="4" s="1"/>
  <c r="H2661" i="4"/>
  <c r="I2661" i="4"/>
  <c r="K2661" i="4"/>
  <c r="U2661" i="4" s="1"/>
  <c r="K2643" i="4"/>
  <c r="U2643" i="4" s="1"/>
  <c r="I2643" i="4"/>
  <c r="H2643" i="4"/>
  <c r="H2666" i="4"/>
  <c r="K2666" i="4"/>
  <c r="U2666" i="4" s="1"/>
  <c r="I2666" i="4"/>
  <c r="K2636" i="4"/>
  <c r="U2636" i="4" s="1"/>
  <c r="H2636" i="4"/>
  <c r="I2636" i="4"/>
  <c r="K2679" i="4"/>
  <c r="U2679" i="4" s="1"/>
  <c r="H2679" i="4"/>
  <c r="I2679" i="4"/>
  <c r="H2706" i="4"/>
  <c r="I2706" i="4"/>
  <c r="K2706" i="4"/>
  <c r="U2706" i="4" s="1"/>
  <c r="H2721" i="4"/>
  <c r="K2721" i="4"/>
  <c r="U2721" i="4" s="1"/>
  <c r="I2721" i="4"/>
  <c r="H2626" i="4"/>
  <c r="K2626" i="4"/>
  <c r="U2626" i="4" s="1"/>
  <c r="I2626" i="4"/>
  <c r="I2677" i="4"/>
  <c r="K2677" i="4"/>
  <c r="U2677" i="4" s="1"/>
  <c r="H2677" i="4"/>
  <c r="I2722" i="4"/>
  <c r="K2722" i="4"/>
  <c r="U2722" i="4" s="1"/>
  <c r="H2722" i="4"/>
  <c r="K2702" i="4"/>
  <c r="U2702" i="4" s="1"/>
  <c r="I2702" i="4"/>
  <c r="H2702" i="4"/>
  <c r="H2692" i="4"/>
  <c r="K2692" i="4"/>
  <c r="U2692" i="4" s="1"/>
  <c r="I2692" i="4"/>
  <c r="K2633" i="4"/>
  <c r="U2633" i="4" s="1"/>
  <c r="H2633" i="4"/>
  <c r="I2633" i="4"/>
  <c r="H2686" i="4"/>
  <c r="K2686" i="4"/>
  <c r="U2686" i="4" s="1"/>
  <c r="I2686" i="4"/>
  <c r="K2691" i="4"/>
  <c r="U2691" i="4" s="1"/>
  <c r="I2691" i="4"/>
  <c r="H2691" i="4"/>
  <c r="H2621" i="4"/>
  <c r="I2621" i="4"/>
  <c r="K2621" i="4"/>
  <c r="U2621" i="4" s="1"/>
  <c r="H2665" i="4"/>
  <c r="K2665" i="4"/>
  <c r="U2665" i="4" s="1"/>
  <c r="I2665" i="4"/>
  <c r="H2650" i="4"/>
  <c r="K2650" i="4"/>
  <c r="U2650" i="4" s="1"/>
  <c r="I2650" i="4"/>
  <c r="K2620" i="4"/>
  <c r="U2620" i="4" s="1"/>
  <c r="I2620" i="4"/>
  <c r="H2620" i="4"/>
  <c r="I2634" i="4"/>
  <c r="H2634" i="4"/>
  <c r="K2634" i="4"/>
  <c r="U2634" i="4" s="1"/>
  <c r="I2735" i="4"/>
  <c r="K2735" i="4"/>
  <c r="U2735" i="4" s="1"/>
  <c r="H2735" i="4"/>
  <c r="H2671" i="4"/>
  <c r="I2671" i="4"/>
  <c r="K2671" i="4"/>
  <c r="U2671" i="4" s="1"/>
  <c r="H2630" i="4"/>
  <c r="K2630" i="4"/>
  <c r="U2630" i="4" s="1"/>
  <c r="I2630" i="4"/>
  <c r="H2681" i="4"/>
  <c r="K2681" i="4"/>
  <c r="U2681" i="4" s="1"/>
  <c r="I2681" i="4"/>
  <c r="K2733" i="4"/>
  <c r="U2733" i="4" s="1"/>
  <c r="H2733" i="4"/>
  <c r="I2733" i="4"/>
  <c r="I2669" i="4"/>
  <c r="H2669" i="4"/>
  <c r="K2669" i="4"/>
  <c r="U2669" i="4" s="1"/>
  <c r="K2674" i="4"/>
  <c r="U2674" i="4" s="1"/>
  <c r="I2674" i="4"/>
  <c r="H2674" i="4"/>
  <c r="K2678" i="4"/>
  <c r="U2678" i="4" s="1"/>
  <c r="H2678" i="4"/>
  <c r="I2678" i="4"/>
  <c r="K2684" i="4"/>
  <c r="U2684" i="4" s="1"/>
  <c r="I2684" i="4"/>
  <c r="H2684" i="4"/>
  <c r="I2623" i="4"/>
  <c r="H2623" i="4"/>
  <c r="K2623" i="4"/>
  <c r="U2623" i="4" s="1"/>
  <c r="H2662" i="4"/>
  <c r="K2662" i="4"/>
  <c r="U2662" i="4" s="1"/>
  <c r="I2662" i="4"/>
  <c r="I2683" i="4"/>
  <c r="H2683" i="4"/>
  <c r="K2683" i="4"/>
  <c r="U2683" i="4" s="1"/>
  <c r="K2639" i="4"/>
  <c r="U2639" i="4" s="1"/>
  <c r="I2639" i="4"/>
  <c r="H2639" i="4"/>
  <c r="S2662" i="4" l="1"/>
  <c r="M2662" i="4"/>
  <c r="R2691" i="4"/>
  <c r="L2691" i="4"/>
  <c r="O2691" i="4"/>
  <c r="S2643" i="4"/>
  <c r="M2643" i="4"/>
  <c r="S2674" i="4"/>
  <c r="M2674" i="4"/>
  <c r="L2671" i="4"/>
  <c r="R2671" i="4"/>
  <c r="O2671" i="4"/>
  <c r="M2702" i="4"/>
  <c r="S2702" i="4"/>
  <c r="M2626" i="4"/>
  <c r="S2626" i="4"/>
  <c r="S2622" i="4"/>
  <c r="M2622" i="4"/>
  <c r="L2637" i="4"/>
  <c r="O2637" i="4"/>
  <c r="R2637" i="4"/>
  <c r="S2687" i="4"/>
  <c r="M2687" i="4"/>
  <c r="R2663" i="4"/>
  <c r="O2663" i="4"/>
  <c r="L2663" i="4"/>
  <c r="L2693" i="4"/>
  <c r="R2693" i="4"/>
  <c r="O2693" i="4"/>
  <c r="L2625" i="4"/>
  <c r="R2625" i="4"/>
  <c r="O2625" i="4"/>
  <c r="R2696" i="4"/>
  <c r="L2696" i="4"/>
  <c r="O2696" i="4"/>
  <c r="S2701" i="4"/>
  <c r="M2701" i="4"/>
  <c r="O2672" i="4"/>
  <c r="R2672" i="4"/>
  <c r="L2672" i="4"/>
  <c r="L2660" i="4"/>
  <c r="R2660" i="4"/>
  <c r="O2660" i="4"/>
  <c r="O2654" i="4"/>
  <c r="R2654" i="4"/>
  <c r="L2654" i="4"/>
  <c r="O2667" i="4"/>
  <c r="R2667" i="4"/>
  <c r="L2667" i="4"/>
  <c r="O2683" i="4"/>
  <c r="R2683" i="4"/>
  <c r="L2683" i="4"/>
  <c r="R2684" i="4"/>
  <c r="O2684" i="4"/>
  <c r="L2684" i="4"/>
  <c r="R2735" i="4"/>
  <c r="O2735" i="4"/>
  <c r="L2735" i="4"/>
  <c r="M2621" i="4"/>
  <c r="S2621" i="4"/>
  <c r="M2633" i="4"/>
  <c r="S2633" i="4"/>
  <c r="S2679" i="4"/>
  <c r="M2679" i="4"/>
  <c r="L2666" i="4"/>
  <c r="O2666" i="4"/>
  <c r="R2666" i="4"/>
  <c r="O2641" i="4"/>
  <c r="L2641" i="4"/>
  <c r="R2641" i="4"/>
  <c r="S2637" i="4"/>
  <c r="M2637" i="4"/>
  <c r="S2645" i="4"/>
  <c r="M2645" i="4"/>
  <c r="M2649" i="4"/>
  <c r="S2649" i="4"/>
  <c r="S2631" i="4"/>
  <c r="M2631" i="4"/>
  <c r="M2656" i="4"/>
  <c r="S2656" i="4"/>
  <c r="L2688" i="4"/>
  <c r="O2688" i="4"/>
  <c r="R2688" i="4"/>
  <c r="M2694" i="4"/>
  <c r="S2694" i="4"/>
  <c r="S2625" i="4"/>
  <c r="M2625" i="4"/>
  <c r="L2651" i="4"/>
  <c r="R2651" i="4"/>
  <c r="O2651" i="4"/>
  <c r="M2696" i="4"/>
  <c r="S2696" i="4"/>
  <c r="O2644" i="4"/>
  <c r="L2644" i="4"/>
  <c r="R2644" i="4"/>
  <c r="S2680" i="4"/>
  <c r="M2680" i="4"/>
  <c r="R2723" i="4"/>
  <c r="L2723" i="4"/>
  <c r="O2723" i="4"/>
  <c r="R2724" i="4"/>
  <c r="L2724" i="4"/>
  <c r="O2724" i="4"/>
  <c r="L2629" i="4"/>
  <c r="O2629" i="4"/>
  <c r="R2629" i="4"/>
  <c r="S2654" i="4"/>
  <c r="M2654" i="4"/>
  <c r="O2712" i="4"/>
  <c r="R2712" i="4"/>
  <c r="L2712" i="4"/>
  <c r="S2698" i="4"/>
  <c r="M2698" i="4"/>
  <c r="R2729" i="4"/>
  <c r="O2729" i="4"/>
  <c r="L2729" i="4"/>
  <c r="R2704" i="4"/>
  <c r="L2704" i="4"/>
  <c r="O2704" i="4"/>
  <c r="R2719" i="4"/>
  <c r="O2719" i="4"/>
  <c r="L2719" i="4"/>
  <c r="M2705" i="4"/>
  <c r="S2705" i="4"/>
  <c r="L2669" i="4"/>
  <c r="O2669" i="4"/>
  <c r="R2669" i="4"/>
  <c r="S2700" i="4"/>
  <c r="M2700" i="4"/>
  <c r="R2628" i="4"/>
  <c r="L2628" i="4"/>
  <c r="O2628" i="4"/>
  <c r="S2623" i="4"/>
  <c r="M2623" i="4"/>
  <c r="S2681" i="4"/>
  <c r="M2681" i="4"/>
  <c r="M2620" i="4"/>
  <c r="S2620" i="4"/>
  <c r="L2686" i="4"/>
  <c r="R2686" i="4"/>
  <c r="O2686" i="4"/>
  <c r="L2706" i="4"/>
  <c r="O2706" i="4"/>
  <c r="R2706" i="4"/>
  <c r="L2640" i="4"/>
  <c r="R2640" i="4"/>
  <c r="O2640" i="4"/>
  <c r="L2670" i="4"/>
  <c r="R2670" i="4"/>
  <c r="O2670" i="4"/>
  <c r="M2688" i="4"/>
  <c r="S2688" i="4"/>
  <c r="S2635" i="4"/>
  <c r="M2635" i="4"/>
  <c r="M2675" i="4"/>
  <c r="S2675" i="4"/>
  <c r="L2720" i="4"/>
  <c r="O2720" i="4"/>
  <c r="R2720" i="4"/>
  <c r="L2627" i="4"/>
  <c r="R2627" i="4"/>
  <c r="O2627" i="4"/>
  <c r="S2711" i="4"/>
  <c r="M2711" i="4"/>
  <c r="M2683" i="4"/>
  <c r="S2683" i="4"/>
  <c r="S2684" i="4"/>
  <c r="M2684" i="4"/>
  <c r="L2681" i="4"/>
  <c r="O2681" i="4"/>
  <c r="R2681" i="4"/>
  <c r="M2650" i="4"/>
  <c r="S2650" i="4"/>
  <c r="R2621" i="4"/>
  <c r="L2621" i="4"/>
  <c r="O2621" i="4"/>
  <c r="L2633" i="4"/>
  <c r="R2633" i="4"/>
  <c r="O2633" i="4"/>
  <c r="O2722" i="4"/>
  <c r="L2722" i="4"/>
  <c r="R2722" i="4"/>
  <c r="L2626" i="4"/>
  <c r="R2626" i="4"/>
  <c r="O2626" i="4"/>
  <c r="R2679" i="4"/>
  <c r="O2679" i="4"/>
  <c r="L2679" i="4"/>
  <c r="L2643" i="4"/>
  <c r="R2643" i="4"/>
  <c r="O2643" i="4"/>
  <c r="M2641" i="4"/>
  <c r="S2641" i="4"/>
  <c r="L2699" i="4"/>
  <c r="O2699" i="4"/>
  <c r="R2699" i="4"/>
  <c r="R2645" i="4"/>
  <c r="O2645" i="4"/>
  <c r="L2645" i="4"/>
  <c r="O2624" i="4"/>
  <c r="R2624" i="4"/>
  <c r="L2624" i="4"/>
  <c r="L2649" i="4"/>
  <c r="R2649" i="4"/>
  <c r="O2649" i="4"/>
  <c r="O2631" i="4"/>
  <c r="R2631" i="4"/>
  <c r="L2631" i="4"/>
  <c r="S2642" i="4"/>
  <c r="M2642" i="4"/>
  <c r="L2694" i="4"/>
  <c r="O2694" i="4"/>
  <c r="R2694" i="4"/>
  <c r="S2651" i="4"/>
  <c r="M2651" i="4"/>
  <c r="M2720" i="4"/>
  <c r="S2720" i="4"/>
  <c r="L2726" i="4"/>
  <c r="O2726" i="4"/>
  <c r="R2726" i="4"/>
  <c r="M2644" i="4"/>
  <c r="S2644" i="4"/>
  <c r="S2723" i="4"/>
  <c r="M2723" i="4"/>
  <c r="M2724" i="4"/>
  <c r="S2724" i="4"/>
  <c r="O2709" i="4"/>
  <c r="L2709" i="4"/>
  <c r="R2709" i="4"/>
  <c r="L2646" i="4"/>
  <c r="O2646" i="4"/>
  <c r="R2646" i="4"/>
  <c r="M2667" i="4"/>
  <c r="S2667" i="4"/>
  <c r="M2668" i="4"/>
  <c r="S2668" i="4"/>
  <c r="M2704" i="4"/>
  <c r="S2704" i="4"/>
  <c r="M2676" i="4"/>
  <c r="S2676" i="4"/>
  <c r="M2735" i="4"/>
  <c r="S2735" i="4"/>
  <c r="S2721" i="4"/>
  <c r="M2721" i="4"/>
  <c r="S2699" i="4"/>
  <c r="M2699" i="4"/>
  <c r="R2690" i="4"/>
  <c r="L2690" i="4"/>
  <c r="O2690" i="4"/>
  <c r="R2695" i="4"/>
  <c r="L2695" i="4"/>
  <c r="O2695" i="4"/>
  <c r="L2638" i="4"/>
  <c r="R2638" i="4"/>
  <c r="O2638" i="4"/>
  <c r="M2703" i="4"/>
  <c r="S2703" i="4"/>
  <c r="L2727" i="4"/>
  <c r="R2727" i="4"/>
  <c r="O2727" i="4"/>
  <c r="M2712" i="4"/>
  <c r="S2712" i="4"/>
  <c r="O2668" i="4"/>
  <c r="L2668" i="4"/>
  <c r="R2668" i="4"/>
  <c r="R2650" i="4"/>
  <c r="O2650" i="4"/>
  <c r="L2650" i="4"/>
  <c r="M2692" i="4"/>
  <c r="S2692" i="4"/>
  <c r="S2636" i="4"/>
  <c r="M2636" i="4"/>
  <c r="L2700" i="4"/>
  <c r="O2700" i="4"/>
  <c r="R2700" i="4"/>
  <c r="M2690" i="4"/>
  <c r="S2690" i="4"/>
  <c r="S2628" i="4"/>
  <c r="M2628" i="4"/>
  <c r="M2695" i="4"/>
  <c r="S2695" i="4"/>
  <c r="S2652" i="4"/>
  <c r="M2652" i="4"/>
  <c r="M2727" i="4"/>
  <c r="S2727" i="4"/>
  <c r="M2709" i="4"/>
  <c r="S2709" i="4"/>
  <c r="R2728" i="4"/>
  <c r="O2728" i="4"/>
  <c r="L2728" i="4"/>
  <c r="S2731" i="4"/>
  <c r="M2731" i="4"/>
  <c r="L2732" i="4"/>
  <c r="R2732" i="4"/>
  <c r="O2732" i="4"/>
  <c r="L2653" i="4"/>
  <c r="O2653" i="4"/>
  <c r="R2653" i="4"/>
  <c r="M2673" i="4"/>
  <c r="S2673" i="4"/>
  <c r="O2676" i="4"/>
  <c r="L2676" i="4"/>
  <c r="R2676" i="4"/>
  <c r="L2639" i="4"/>
  <c r="O2639" i="4"/>
  <c r="R2639" i="4"/>
  <c r="O2662" i="4"/>
  <c r="L2662" i="4"/>
  <c r="R2662" i="4"/>
  <c r="L2678" i="4"/>
  <c r="O2678" i="4"/>
  <c r="R2678" i="4"/>
  <c r="S2733" i="4"/>
  <c r="M2733" i="4"/>
  <c r="L2630" i="4"/>
  <c r="O2630" i="4"/>
  <c r="R2630" i="4"/>
  <c r="O2634" i="4"/>
  <c r="L2634" i="4"/>
  <c r="R2634" i="4"/>
  <c r="M2665" i="4"/>
  <c r="S2665" i="4"/>
  <c r="O2677" i="4"/>
  <c r="L2677" i="4"/>
  <c r="R2677" i="4"/>
  <c r="O2721" i="4"/>
  <c r="L2721" i="4"/>
  <c r="R2721" i="4"/>
  <c r="R2636" i="4"/>
  <c r="O2636" i="4"/>
  <c r="L2636" i="4"/>
  <c r="R2714" i="4"/>
  <c r="L2714" i="4"/>
  <c r="O2714" i="4"/>
  <c r="L2685" i="4"/>
  <c r="O2685" i="4"/>
  <c r="R2685" i="4"/>
  <c r="M2632" i="4"/>
  <c r="S2632" i="4"/>
  <c r="S2708" i="4"/>
  <c r="M2708" i="4"/>
  <c r="O2682" i="4"/>
  <c r="R2682" i="4"/>
  <c r="L2682" i="4"/>
  <c r="R2689" i="4"/>
  <c r="L2689" i="4"/>
  <c r="O2689" i="4"/>
  <c r="O2715" i="4"/>
  <c r="L2715" i="4"/>
  <c r="R2715" i="4"/>
  <c r="L2619" i="4"/>
  <c r="R2619" i="4"/>
  <c r="O2619" i="4"/>
  <c r="H2740" i="4"/>
  <c r="R2703" i="4"/>
  <c r="O2703" i="4"/>
  <c r="L2703" i="4"/>
  <c r="R2657" i="4"/>
  <c r="L2657" i="4"/>
  <c r="O2657" i="4"/>
  <c r="L2647" i="4"/>
  <c r="O2647" i="4"/>
  <c r="R2647" i="4"/>
  <c r="L2713" i="4"/>
  <c r="O2713" i="4"/>
  <c r="R2713" i="4"/>
  <c r="O2718" i="4"/>
  <c r="R2718" i="4"/>
  <c r="L2718" i="4"/>
  <c r="S2685" i="4"/>
  <c r="M2685" i="4"/>
  <c r="R2652" i="4"/>
  <c r="L2652" i="4"/>
  <c r="O2652" i="4"/>
  <c r="L2736" i="4"/>
  <c r="O2736" i="4"/>
  <c r="R2736" i="4"/>
  <c r="L2731" i="4"/>
  <c r="O2731" i="4"/>
  <c r="R2731" i="4"/>
  <c r="S2718" i="4"/>
  <c r="M2718" i="4"/>
  <c r="S2678" i="4"/>
  <c r="M2678" i="4"/>
  <c r="S2722" i="4"/>
  <c r="M2722" i="4"/>
  <c r="M2710" i="4"/>
  <c r="S2710" i="4"/>
  <c r="L2642" i="4"/>
  <c r="R2642" i="4"/>
  <c r="O2642" i="4"/>
  <c r="S2619" i="4"/>
  <c r="M2619" i="4"/>
  <c r="I2740" i="4"/>
  <c r="S2639" i="4"/>
  <c r="M2639" i="4"/>
  <c r="M2634" i="4"/>
  <c r="S2634" i="4"/>
  <c r="R2692" i="4"/>
  <c r="L2692" i="4"/>
  <c r="O2692" i="4"/>
  <c r="S2661" i="4"/>
  <c r="M2661" i="4"/>
  <c r="R2734" i="4"/>
  <c r="L2734" i="4"/>
  <c r="O2734" i="4"/>
  <c r="O2730" i="4"/>
  <c r="L2730" i="4"/>
  <c r="R2730" i="4"/>
  <c r="S2707" i="4"/>
  <c r="M2707" i="4"/>
  <c r="S2682" i="4"/>
  <c r="M2682" i="4"/>
  <c r="M2648" i="4"/>
  <c r="S2648" i="4"/>
  <c r="S2715" i="4"/>
  <c r="M2715" i="4"/>
  <c r="L2716" i="4"/>
  <c r="O2716" i="4"/>
  <c r="R2716" i="4"/>
  <c r="L2701" i="4"/>
  <c r="O2701" i="4"/>
  <c r="R2701" i="4"/>
  <c r="S2672" i="4"/>
  <c r="M2672" i="4"/>
  <c r="O2658" i="4"/>
  <c r="L2658" i="4"/>
  <c r="R2658" i="4"/>
  <c r="M2659" i="4"/>
  <c r="S2659" i="4"/>
  <c r="M2657" i="4"/>
  <c r="S2657" i="4"/>
  <c r="S2664" i="4"/>
  <c r="M2664" i="4"/>
  <c r="O2711" i="4"/>
  <c r="R2711" i="4"/>
  <c r="L2711" i="4"/>
  <c r="M2728" i="4"/>
  <c r="S2728" i="4"/>
  <c r="O2697" i="4"/>
  <c r="L2697" i="4"/>
  <c r="R2697" i="4"/>
  <c r="M2732" i="4"/>
  <c r="S2732" i="4"/>
  <c r="L2717" i="4"/>
  <c r="O2717" i="4"/>
  <c r="R2717" i="4"/>
  <c r="M2655" i="4"/>
  <c r="S2655" i="4"/>
  <c r="R2673" i="4"/>
  <c r="O2673" i="4"/>
  <c r="L2673" i="4"/>
  <c r="S2725" i="4"/>
  <c r="M2725" i="4"/>
  <c r="S2630" i="4"/>
  <c r="M2630" i="4"/>
  <c r="M2624" i="4"/>
  <c r="S2624" i="4"/>
  <c r="M2726" i="4"/>
  <c r="S2726" i="4"/>
  <c r="R2680" i="4"/>
  <c r="L2680" i="4"/>
  <c r="O2680" i="4"/>
  <c r="S2647" i="4"/>
  <c r="M2647" i="4"/>
  <c r="S2646" i="4"/>
  <c r="M2646" i="4"/>
  <c r="M2653" i="4"/>
  <c r="S2653" i="4"/>
  <c r="S2719" i="4"/>
  <c r="M2719" i="4"/>
  <c r="M2669" i="4"/>
  <c r="S2669" i="4"/>
  <c r="S2691" i="4"/>
  <c r="M2691" i="4"/>
  <c r="M2714" i="4"/>
  <c r="S2714" i="4"/>
  <c r="O2632" i="4"/>
  <c r="L2632" i="4"/>
  <c r="R2632" i="4"/>
  <c r="R2707" i="4"/>
  <c r="O2707" i="4"/>
  <c r="L2707" i="4"/>
  <c r="S2689" i="4"/>
  <c r="M2689" i="4"/>
  <c r="M2638" i="4"/>
  <c r="S2638" i="4"/>
  <c r="M2658" i="4"/>
  <c r="S2658" i="4"/>
  <c r="M2736" i="4"/>
  <c r="S2736" i="4"/>
  <c r="O2733" i="4"/>
  <c r="R2733" i="4"/>
  <c r="L2733" i="4"/>
  <c r="S2686" i="4"/>
  <c r="M2686" i="4"/>
  <c r="L2710" i="4"/>
  <c r="R2710" i="4"/>
  <c r="O2710" i="4"/>
  <c r="L2623" i="4"/>
  <c r="O2623" i="4"/>
  <c r="R2623" i="4"/>
  <c r="R2674" i="4"/>
  <c r="L2674" i="4"/>
  <c r="O2674" i="4"/>
  <c r="S2671" i="4"/>
  <c r="M2671" i="4"/>
  <c r="O2620" i="4"/>
  <c r="R2620" i="4"/>
  <c r="L2620" i="4"/>
  <c r="O2665" i="4"/>
  <c r="R2665" i="4"/>
  <c r="L2665" i="4"/>
  <c r="R2702" i="4"/>
  <c r="L2702" i="4"/>
  <c r="O2702" i="4"/>
  <c r="S2677" i="4"/>
  <c r="M2677" i="4"/>
  <c r="M2706" i="4"/>
  <c r="S2706" i="4"/>
  <c r="S2666" i="4"/>
  <c r="M2666" i="4"/>
  <c r="R2661" i="4"/>
  <c r="L2661" i="4"/>
  <c r="O2661" i="4"/>
  <c r="R2622" i="4"/>
  <c r="O2622" i="4"/>
  <c r="L2622" i="4"/>
  <c r="S2640" i="4"/>
  <c r="M2640" i="4"/>
  <c r="M2734" i="4"/>
  <c r="S2734" i="4"/>
  <c r="M2670" i="4"/>
  <c r="S2670" i="4"/>
  <c r="R2687" i="4"/>
  <c r="L2687" i="4"/>
  <c r="O2687" i="4"/>
  <c r="M2730" i="4"/>
  <c r="S2730" i="4"/>
  <c r="M2663" i="4"/>
  <c r="S2663" i="4"/>
  <c r="L2656" i="4"/>
  <c r="O2656" i="4"/>
  <c r="R2656" i="4"/>
  <c r="O2708" i="4"/>
  <c r="R2708" i="4"/>
  <c r="L2708" i="4"/>
  <c r="M2693" i="4"/>
  <c r="S2693" i="4"/>
  <c r="L2635" i="4"/>
  <c r="R2635" i="4"/>
  <c r="O2635" i="4"/>
  <c r="R2648" i="4"/>
  <c r="L2648" i="4"/>
  <c r="O2648" i="4"/>
  <c r="O2675" i="4"/>
  <c r="L2675" i="4"/>
  <c r="R2675" i="4"/>
  <c r="S2716" i="4"/>
  <c r="M2716" i="4"/>
  <c r="U2740" i="4"/>
  <c r="M2627" i="4"/>
  <c r="S2627" i="4"/>
  <c r="R2659" i="4"/>
  <c r="O2659" i="4"/>
  <c r="L2659" i="4"/>
  <c r="M2660" i="4"/>
  <c r="S2660" i="4"/>
  <c r="M2629" i="4"/>
  <c r="S2629" i="4"/>
  <c r="O2664" i="4"/>
  <c r="R2664" i="4"/>
  <c r="L2664" i="4"/>
  <c r="L2698" i="4"/>
  <c r="R2698" i="4"/>
  <c r="O2698" i="4"/>
  <c r="M2713" i="4"/>
  <c r="S2713" i="4"/>
  <c r="M2697" i="4"/>
  <c r="S2697" i="4"/>
  <c r="S2729" i="4"/>
  <c r="M2729" i="4"/>
  <c r="S2717" i="4"/>
  <c r="M2717" i="4"/>
  <c r="L2655" i="4"/>
  <c r="R2655" i="4"/>
  <c r="O2655" i="4"/>
  <c r="R2705" i="4"/>
  <c r="O2705" i="4"/>
  <c r="L2705" i="4"/>
  <c r="L2725" i="4"/>
  <c r="O2725" i="4"/>
  <c r="R2725" i="4"/>
  <c r="L2740" i="4" l="1"/>
  <c r="R2740" i="4"/>
  <c r="S2740" i="4"/>
  <c r="U2744" i="4"/>
  <c r="D2764" i="4"/>
  <c r="M2740" i="4"/>
  <c r="O2740" i="4"/>
  <c r="E2746" i="4" l="1"/>
  <c r="E2751" i="4"/>
  <c r="E2756" i="4"/>
  <c r="G2746" i="4"/>
  <c r="D2751" i="4"/>
  <c r="D2756" i="4"/>
  <c r="E2745" i="4"/>
  <c r="E2750" i="4"/>
  <c r="D2746" i="4"/>
  <c r="G2745" i="4"/>
  <c r="E2755" i="4"/>
  <c r="D2750" i="4"/>
  <c r="D2745" i="4"/>
  <c r="D2755" i="4"/>
  <c r="I2756" i="4" l="1"/>
  <c r="N2816" i="4" s="1"/>
  <c r="I2746" i="4"/>
  <c r="I2751" i="4"/>
  <c r="D2816" i="4" s="1"/>
  <c r="F2905" i="4" l="1"/>
  <c r="F2873" i="4"/>
  <c r="F2841" i="4"/>
  <c r="F2928" i="4"/>
  <c r="F2896" i="4"/>
  <c r="F2864" i="4"/>
  <c r="F2832" i="4"/>
  <c r="F2919" i="4"/>
  <c r="F2887" i="4"/>
  <c r="F2855" i="4"/>
  <c r="F2819" i="4"/>
  <c r="F2906" i="4"/>
  <c r="F2874" i="4"/>
  <c r="F2842" i="4"/>
  <c r="F2849" i="4"/>
  <c r="F2895" i="4"/>
  <c r="F2933" i="4"/>
  <c r="F2901" i="4"/>
  <c r="F2869" i="4"/>
  <c r="F2837" i="4"/>
  <c r="F2924" i="4"/>
  <c r="F2892" i="4"/>
  <c r="F2860" i="4"/>
  <c r="F2828" i="4"/>
  <c r="F2915" i="4"/>
  <c r="F2883" i="4"/>
  <c r="F2851" i="4"/>
  <c r="F2934" i="4"/>
  <c r="F2902" i="4"/>
  <c r="F2870" i="4"/>
  <c r="F2838" i="4"/>
  <c r="F2881" i="4"/>
  <c r="F2850" i="4"/>
  <c r="F2929" i="4"/>
  <c r="F2897" i="4"/>
  <c r="F2865" i="4"/>
  <c r="F2833" i="4"/>
  <c r="F2920" i="4"/>
  <c r="F2888" i="4"/>
  <c r="F2856" i="4"/>
  <c r="F2824" i="4"/>
  <c r="F2911" i="4"/>
  <c r="F2879" i="4"/>
  <c r="F2847" i="4"/>
  <c r="F2930" i="4"/>
  <c r="F2898" i="4"/>
  <c r="F2866" i="4"/>
  <c r="F2834" i="4"/>
  <c r="F2913" i="4"/>
  <c r="F2840" i="4"/>
  <c r="F2882" i="4"/>
  <c r="F2925" i="4"/>
  <c r="F2893" i="4"/>
  <c r="F2861" i="4"/>
  <c r="F2829" i="4"/>
  <c r="F2916" i="4"/>
  <c r="F2884" i="4"/>
  <c r="F2852" i="4"/>
  <c r="F2822" i="4"/>
  <c r="F2907" i="4"/>
  <c r="F2875" i="4"/>
  <c r="F2843" i="4"/>
  <c r="F2926" i="4"/>
  <c r="F2894" i="4"/>
  <c r="F2862" i="4"/>
  <c r="F2830" i="4"/>
  <c r="F2821" i="4"/>
  <c r="F2872" i="4"/>
  <c r="F2914" i="4"/>
  <c r="F2921" i="4"/>
  <c r="F2889" i="4"/>
  <c r="F2857" i="4"/>
  <c r="F2825" i="4"/>
  <c r="F2912" i="4"/>
  <c r="F2880" i="4"/>
  <c r="F2848" i="4"/>
  <c r="F2935" i="4"/>
  <c r="F2903" i="4"/>
  <c r="F2871" i="4"/>
  <c r="F2839" i="4"/>
  <c r="F2922" i="4"/>
  <c r="F2890" i="4"/>
  <c r="F2858" i="4"/>
  <c r="F2826" i="4"/>
  <c r="F2927" i="4"/>
  <c r="F2917" i="4"/>
  <c r="F2885" i="4"/>
  <c r="F2853" i="4"/>
  <c r="F2820" i="4"/>
  <c r="F2908" i="4"/>
  <c r="F2876" i="4"/>
  <c r="F2844" i="4"/>
  <c r="F2931" i="4"/>
  <c r="F2899" i="4"/>
  <c r="F2867" i="4"/>
  <c r="F2835" i="4"/>
  <c r="F2918" i="4"/>
  <c r="F2886" i="4"/>
  <c r="F2854" i="4"/>
  <c r="F2823" i="4"/>
  <c r="F2904" i="4"/>
  <c r="F2863" i="4"/>
  <c r="F2909" i="4"/>
  <c r="F2877" i="4"/>
  <c r="F2845" i="4"/>
  <c r="F2932" i="4"/>
  <c r="F2900" i="4"/>
  <c r="F2868" i="4"/>
  <c r="F2836" i="4"/>
  <c r="F2923" i="4"/>
  <c r="F2891" i="4"/>
  <c r="F2859" i="4"/>
  <c r="F2827" i="4"/>
  <c r="F2910" i="4"/>
  <c r="F2878" i="4"/>
  <c r="F2846" i="4"/>
  <c r="F2936" i="4"/>
  <c r="F2831" i="4"/>
  <c r="L2751" i="4"/>
  <c r="K2751" i="4" s="1"/>
  <c r="N2751" i="4" s="1"/>
  <c r="L2756" i="4"/>
  <c r="K2756" i="4" s="1"/>
  <c r="N2756" i="4" s="1"/>
  <c r="I2859" i="4" l="1"/>
  <c r="H2859" i="4"/>
  <c r="K2859" i="4"/>
  <c r="U2859" i="4" s="1"/>
  <c r="H2916" i="4"/>
  <c r="I2916" i="4"/>
  <c r="K2916" i="4"/>
  <c r="U2916" i="4" s="1"/>
  <c r="K2828" i="4"/>
  <c r="U2828" i="4" s="1"/>
  <c r="I2828" i="4"/>
  <c r="H2828" i="4"/>
  <c r="K2891" i="4"/>
  <c r="U2891" i="4" s="1"/>
  <c r="I2891" i="4"/>
  <c r="H2891" i="4"/>
  <c r="H2909" i="4"/>
  <c r="I2909" i="4"/>
  <c r="K2909" i="4"/>
  <c r="U2909" i="4" s="1"/>
  <c r="H2867" i="4"/>
  <c r="K2867" i="4"/>
  <c r="U2867" i="4" s="1"/>
  <c r="I2867" i="4"/>
  <c r="I2885" i="4"/>
  <c r="H2885" i="4"/>
  <c r="K2885" i="4"/>
  <c r="U2885" i="4" s="1"/>
  <c r="I2871" i="4"/>
  <c r="K2871" i="4"/>
  <c r="U2871" i="4" s="1"/>
  <c r="H2871" i="4"/>
  <c r="K2889" i="4"/>
  <c r="U2889" i="4" s="1"/>
  <c r="I2889" i="4"/>
  <c r="H2889" i="4"/>
  <c r="H2926" i="4"/>
  <c r="K2926" i="4"/>
  <c r="U2926" i="4" s="1"/>
  <c r="I2926" i="4"/>
  <c r="H2829" i="4"/>
  <c r="I2829" i="4"/>
  <c r="K2829" i="4"/>
  <c r="U2829" i="4" s="1"/>
  <c r="I2866" i="4"/>
  <c r="H2866" i="4"/>
  <c r="K2866" i="4"/>
  <c r="U2866" i="4" s="1"/>
  <c r="I2888" i="4"/>
  <c r="H2888" i="4"/>
  <c r="K2888" i="4"/>
  <c r="U2888" i="4" s="1"/>
  <c r="I2838" i="4"/>
  <c r="H2838" i="4"/>
  <c r="K2838" i="4"/>
  <c r="U2838" i="4" s="1"/>
  <c r="K2860" i="4"/>
  <c r="U2860" i="4" s="1"/>
  <c r="I2860" i="4"/>
  <c r="H2860" i="4"/>
  <c r="I2849" i="4"/>
  <c r="H2849" i="4"/>
  <c r="K2849" i="4"/>
  <c r="U2849" i="4" s="1"/>
  <c r="I2832" i="4"/>
  <c r="H2832" i="4"/>
  <c r="K2832" i="4"/>
  <c r="U2832" i="4" s="1"/>
  <c r="K2853" i="4"/>
  <c r="U2853" i="4" s="1"/>
  <c r="H2853" i="4"/>
  <c r="I2853" i="4"/>
  <c r="K2856" i="4"/>
  <c r="U2856" i="4" s="1"/>
  <c r="I2856" i="4"/>
  <c r="H2856" i="4"/>
  <c r="I2881" i="4"/>
  <c r="H2881" i="4"/>
  <c r="K2881" i="4"/>
  <c r="U2881" i="4" s="1"/>
  <c r="K2831" i="4"/>
  <c r="U2831" i="4" s="1"/>
  <c r="H2831" i="4"/>
  <c r="I2831" i="4"/>
  <c r="K2923" i="4"/>
  <c r="U2923" i="4" s="1"/>
  <c r="I2923" i="4"/>
  <c r="H2923" i="4"/>
  <c r="I2863" i="4"/>
  <c r="H2863" i="4"/>
  <c r="K2863" i="4"/>
  <c r="U2863" i="4" s="1"/>
  <c r="K2899" i="4"/>
  <c r="U2899" i="4" s="1"/>
  <c r="I2899" i="4"/>
  <c r="H2899" i="4"/>
  <c r="K2917" i="4"/>
  <c r="U2917" i="4" s="1"/>
  <c r="H2917" i="4"/>
  <c r="I2917" i="4"/>
  <c r="K2903" i="4"/>
  <c r="U2903" i="4" s="1"/>
  <c r="I2903" i="4"/>
  <c r="H2903" i="4"/>
  <c r="K2921" i="4"/>
  <c r="U2921" i="4" s="1"/>
  <c r="H2921" i="4"/>
  <c r="I2921" i="4"/>
  <c r="K2843" i="4"/>
  <c r="U2843" i="4" s="1"/>
  <c r="I2843" i="4"/>
  <c r="H2843" i="4"/>
  <c r="I2861" i="4"/>
  <c r="K2861" i="4"/>
  <c r="U2861" i="4" s="1"/>
  <c r="H2861" i="4"/>
  <c r="H2898" i="4"/>
  <c r="I2898" i="4"/>
  <c r="K2898" i="4"/>
  <c r="U2898" i="4" s="1"/>
  <c r="I2920" i="4"/>
  <c r="H2920" i="4"/>
  <c r="K2920" i="4"/>
  <c r="U2920" i="4" s="1"/>
  <c r="H2870" i="4"/>
  <c r="K2870" i="4"/>
  <c r="U2870" i="4" s="1"/>
  <c r="I2870" i="4"/>
  <c r="H2892" i="4"/>
  <c r="I2892" i="4"/>
  <c r="K2892" i="4"/>
  <c r="U2892" i="4" s="1"/>
  <c r="H2842" i="4"/>
  <c r="I2842" i="4"/>
  <c r="K2842" i="4"/>
  <c r="U2842" i="4" s="1"/>
  <c r="I2864" i="4"/>
  <c r="K2864" i="4"/>
  <c r="U2864" i="4" s="1"/>
  <c r="H2864" i="4"/>
  <c r="H2877" i="4"/>
  <c r="K2877" i="4"/>
  <c r="U2877" i="4" s="1"/>
  <c r="I2877" i="4"/>
  <c r="H2894" i="4"/>
  <c r="I2894" i="4"/>
  <c r="K2894" i="4"/>
  <c r="U2894" i="4" s="1"/>
  <c r="K2919" i="4"/>
  <c r="U2919" i="4" s="1"/>
  <c r="I2919" i="4"/>
  <c r="H2919" i="4"/>
  <c r="I2936" i="4"/>
  <c r="H2936" i="4"/>
  <c r="K2936" i="4"/>
  <c r="U2936" i="4" s="1"/>
  <c r="I2836" i="4"/>
  <c r="K2836" i="4"/>
  <c r="U2836" i="4" s="1"/>
  <c r="H2836" i="4"/>
  <c r="I2904" i="4"/>
  <c r="K2904" i="4"/>
  <c r="U2904" i="4" s="1"/>
  <c r="H2904" i="4"/>
  <c r="K2931" i="4"/>
  <c r="U2931" i="4" s="1"/>
  <c r="H2931" i="4"/>
  <c r="I2931" i="4"/>
  <c r="I2927" i="4"/>
  <c r="H2927" i="4"/>
  <c r="K2927" i="4"/>
  <c r="U2927" i="4" s="1"/>
  <c r="I2935" i="4"/>
  <c r="H2935" i="4"/>
  <c r="K2935" i="4"/>
  <c r="U2935" i="4" s="1"/>
  <c r="I2914" i="4"/>
  <c r="H2914" i="4"/>
  <c r="K2914" i="4"/>
  <c r="U2914" i="4" s="1"/>
  <c r="I2875" i="4"/>
  <c r="H2875" i="4"/>
  <c r="K2875" i="4"/>
  <c r="U2875" i="4" s="1"/>
  <c r="I2893" i="4"/>
  <c r="H2893" i="4"/>
  <c r="K2893" i="4"/>
  <c r="U2893" i="4" s="1"/>
  <c r="I2930" i="4"/>
  <c r="H2930" i="4"/>
  <c r="K2930" i="4"/>
  <c r="U2930" i="4" s="1"/>
  <c r="I2833" i="4"/>
  <c r="K2833" i="4"/>
  <c r="U2833" i="4" s="1"/>
  <c r="H2833" i="4"/>
  <c r="I2902" i="4"/>
  <c r="H2902" i="4"/>
  <c r="K2902" i="4"/>
  <c r="U2902" i="4" s="1"/>
  <c r="I2924" i="4"/>
  <c r="K2924" i="4"/>
  <c r="U2924" i="4" s="1"/>
  <c r="H2924" i="4"/>
  <c r="K2874" i="4"/>
  <c r="U2874" i="4" s="1"/>
  <c r="I2874" i="4"/>
  <c r="H2874" i="4"/>
  <c r="H2896" i="4"/>
  <c r="I2896" i="4"/>
  <c r="K2896" i="4"/>
  <c r="U2896" i="4" s="1"/>
  <c r="H2835" i="4"/>
  <c r="K2835" i="4"/>
  <c r="U2835" i="4" s="1"/>
  <c r="I2835" i="4"/>
  <c r="K2834" i="4"/>
  <c r="U2834" i="4" s="1"/>
  <c r="H2834" i="4"/>
  <c r="I2834" i="4"/>
  <c r="I2895" i="4"/>
  <c r="H2895" i="4"/>
  <c r="K2895" i="4"/>
  <c r="U2895" i="4" s="1"/>
  <c r="K2846" i="4"/>
  <c r="U2846" i="4" s="1"/>
  <c r="I2846" i="4"/>
  <c r="H2846" i="4"/>
  <c r="K2868" i="4"/>
  <c r="U2868" i="4" s="1"/>
  <c r="H2868" i="4"/>
  <c r="I2868" i="4"/>
  <c r="K2823" i="4"/>
  <c r="U2823" i="4" s="1"/>
  <c r="I2823" i="4"/>
  <c r="H2823" i="4"/>
  <c r="K2844" i="4"/>
  <c r="U2844" i="4" s="1"/>
  <c r="H2844" i="4"/>
  <c r="I2844" i="4"/>
  <c r="I2826" i="4"/>
  <c r="H2826" i="4"/>
  <c r="K2826" i="4"/>
  <c r="U2826" i="4" s="1"/>
  <c r="I2848" i="4"/>
  <c r="H2848" i="4"/>
  <c r="K2848" i="4"/>
  <c r="U2848" i="4" s="1"/>
  <c r="I2872" i="4"/>
  <c r="K2872" i="4"/>
  <c r="U2872" i="4" s="1"/>
  <c r="H2872" i="4"/>
  <c r="H2907" i="4"/>
  <c r="I2907" i="4"/>
  <c r="K2907" i="4"/>
  <c r="U2907" i="4" s="1"/>
  <c r="I2925" i="4"/>
  <c r="K2925" i="4"/>
  <c r="U2925" i="4" s="1"/>
  <c r="H2925" i="4"/>
  <c r="I2847" i="4"/>
  <c r="H2847" i="4"/>
  <c r="K2847" i="4"/>
  <c r="U2847" i="4" s="1"/>
  <c r="K2865" i="4"/>
  <c r="U2865" i="4" s="1"/>
  <c r="H2865" i="4"/>
  <c r="I2865" i="4"/>
  <c r="H2934" i="4"/>
  <c r="K2934" i="4"/>
  <c r="U2934" i="4" s="1"/>
  <c r="I2934" i="4"/>
  <c r="H2837" i="4"/>
  <c r="K2837" i="4"/>
  <c r="U2837" i="4" s="1"/>
  <c r="I2837" i="4"/>
  <c r="K2906" i="4"/>
  <c r="U2906" i="4" s="1"/>
  <c r="I2906" i="4"/>
  <c r="H2906" i="4"/>
  <c r="I2928" i="4"/>
  <c r="H2928" i="4"/>
  <c r="K2928" i="4"/>
  <c r="U2928" i="4" s="1"/>
  <c r="K2839" i="4"/>
  <c r="U2839" i="4" s="1"/>
  <c r="I2839" i="4"/>
  <c r="H2839" i="4"/>
  <c r="H2878" i="4"/>
  <c r="I2878" i="4"/>
  <c r="K2878" i="4"/>
  <c r="U2878" i="4" s="1"/>
  <c r="H2900" i="4"/>
  <c r="I2900" i="4"/>
  <c r="K2900" i="4"/>
  <c r="U2900" i="4" s="1"/>
  <c r="I2854" i="4"/>
  <c r="H2854" i="4"/>
  <c r="K2854" i="4"/>
  <c r="U2854" i="4" s="1"/>
  <c r="I2876" i="4"/>
  <c r="H2876" i="4"/>
  <c r="K2876" i="4"/>
  <c r="U2876" i="4" s="1"/>
  <c r="I2858" i="4"/>
  <c r="H2858" i="4"/>
  <c r="K2858" i="4"/>
  <c r="U2858" i="4" s="1"/>
  <c r="H2880" i="4"/>
  <c r="K2880" i="4"/>
  <c r="U2880" i="4" s="1"/>
  <c r="I2880" i="4"/>
  <c r="H2821" i="4"/>
  <c r="K2821" i="4"/>
  <c r="U2821" i="4" s="1"/>
  <c r="I2821" i="4"/>
  <c r="K2822" i="4"/>
  <c r="U2822" i="4" s="1"/>
  <c r="H2822" i="4"/>
  <c r="I2822" i="4"/>
  <c r="H2882" i="4"/>
  <c r="I2882" i="4"/>
  <c r="K2882" i="4"/>
  <c r="U2882" i="4" s="1"/>
  <c r="I2879" i="4"/>
  <c r="K2879" i="4"/>
  <c r="U2879" i="4" s="1"/>
  <c r="H2879" i="4"/>
  <c r="I2897" i="4"/>
  <c r="H2897" i="4"/>
  <c r="K2897" i="4"/>
  <c r="U2897" i="4" s="1"/>
  <c r="I2851" i="4"/>
  <c r="H2851" i="4"/>
  <c r="K2851" i="4"/>
  <c r="U2851" i="4" s="1"/>
  <c r="H2869" i="4"/>
  <c r="I2869" i="4"/>
  <c r="K2869" i="4"/>
  <c r="U2869" i="4" s="1"/>
  <c r="I2819" i="4"/>
  <c r="K2819" i="4"/>
  <c r="U2819" i="4" s="1"/>
  <c r="H2819" i="4"/>
  <c r="F2940" i="4"/>
  <c r="K2841" i="4"/>
  <c r="U2841" i="4" s="1"/>
  <c r="H2841" i="4"/>
  <c r="I2841" i="4"/>
  <c r="K2857" i="4"/>
  <c r="U2857" i="4" s="1"/>
  <c r="H2857" i="4"/>
  <c r="I2857" i="4"/>
  <c r="I2910" i="4"/>
  <c r="K2910" i="4"/>
  <c r="U2910" i="4" s="1"/>
  <c r="H2910" i="4"/>
  <c r="H2932" i="4"/>
  <c r="I2932" i="4"/>
  <c r="K2932" i="4"/>
  <c r="U2932" i="4" s="1"/>
  <c r="H2886" i="4"/>
  <c r="I2886" i="4"/>
  <c r="K2886" i="4"/>
  <c r="U2886" i="4" s="1"/>
  <c r="K2908" i="4"/>
  <c r="U2908" i="4" s="1"/>
  <c r="I2908" i="4"/>
  <c r="H2908" i="4"/>
  <c r="K2890" i="4"/>
  <c r="U2890" i="4" s="1"/>
  <c r="I2890" i="4"/>
  <c r="H2890" i="4"/>
  <c r="H2912" i="4"/>
  <c r="I2912" i="4"/>
  <c r="K2912" i="4"/>
  <c r="U2912" i="4" s="1"/>
  <c r="H2830" i="4"/>
  <c r="K2830" i="4"/>
  <c r="U2830" i="4" s="1"/>
  <c r="I2830" i="4"/>
  <c r="I2852" i="4"/>
  <c r="H2852" i="4"/>
  <c r="K2852" i="4"/>
  <c r="U2852" i="4" s="1"/>
  <c r="K2840" i="4"/>
  <c r="U2840" i="4" s="1"/>
  <c r="I2840" i="4"/>
  <c r="H2840" i="4"/>
  <c r="I2911" i="4"/>
  <c r="H2911" i="4"/>
  <c r="K2911" i="4"/>
  <c r="U2911" i="4" s="1"/>
  <c r="K2929" i="4"/>
  <c r="U2929" i="4" s="1"/>
  <c r="I2929" i="4"/>
  <c r="H2929" i="4"/>
  <c r="H2883" i="4"/>
  <c r="I2883" i="4"/>
  <c r="K2883" i="4"/>
  <c r="U2883" i="4" s="1"/>
  <c r="H2901" i="4"/>
  <c r="K2901" i="4"/>
  <c r="U2901" i="4" s="1"/>
  <c r="I2901" i="4"/>
  <c r="K2855" i="4"/>
  <c r="U2855" i="4" s="1"/>
  <c r="I2855" i="4"/>
  <c r="H2855" i="4"/>
  <c r="I2873" i="4"/>
  <c r="K2873" i="4"/>
  <c r="U2873" i="4" s="1"/>
  <c r="H2873" i="4"/>
  <c r="I2827" i="4"/>
  <c r="K2827" i="4"/>
  <c r="U2827" i="4" s="1"/>
  <c r="H2827" i="4"/>
  <c r="I2845" i="4"/>
  <c r="H2845" i="4"/>
  <c r="K2845" i="4"/>
  <c r="U2845" i="4" s="1"/>
  <c r="I2918" i="4"/>
  <c r="K2918" i="4"/>
  <c r="U2918" i="4" s="1"/>
  <c r="H2918" i="4"/>
  <c r="I2820" i="4"/>
  <c r="K2820" i="4"/>
  <c r="U2820" i="4" s="1"/>
  <c r="H2820" i="4"/>
  <c r="I2922" i="4"/>
  <c r="K2922" i="4"/>
  <c r="U2922" i="4" s="1"/>
  <c r="H2922" i="4"/>
  <c r="K2825" i="4"/>
  <c r="U2825" i="4" s="1"/>
  <c r="H2825" i="4"/>
  <c r="I2825" i="4"/>
  <c r="H2862" i="4"/>
  <c r="K2862" i="4"/>
  <c r="U2862" i="4" s="1"/>
  <c r="I2862" i="4"/>
  <c r="K2884" i="4"/>
  <c r="U2884" i="4" s="1"/>
  <c r="I2884" i="4"/>
  <c r="H2884" i="4"/>
  <c r="I2913" i="4"/>
  <c r="H2913" i="4"/>
  <c r="K2913" i="4"/>
  <c r="U2913" i="4" s="1"/>
  <c r="K2824" i="4"/>
  <c r="U2824" i="4" s="1"/>
  <c r="I2824" i="4"/>
  <c r="H2824" i="4"/>
  <c r="H2850" i="4"/>
  <c r="I2850" i="4"/>
  <c r="K2850" i="4"/>
  <c r="U2850" i="4" s="1"/>
  <c r="I2915" i="4"/>
  <c r="H2915" i="4"/>
  <c r="K2915" i="4"/>
  <c r="U2915" i="4" s="1"/>
  <c r="I2933" i="4"/>
  <c r="H2933" i="4"/>
  <c r="K2933" i="4"/>
  <c r="U2933" i="4" s="1"/>
  <c r="K2887" i="4"/>
  <c r="U2887" i="4" s="1"/>
  <c r="H2887" i="4"/>
  <c r="I2887" i="4"/>
  <c r="H2905" i="4"/>
  <c r="K2905" i="4"/>
  <c r="U2905" i="4" s="1"/>
  <c r="I2905" i="4"/>
  <c r="S2820" i="4" l="1"/>
  <c r="M2820" i="4"/>
  <c r="I2940" i="4"/>
  <c r="S2819" i="4"/>
  <c r="M2819" i="4"/>
  <c r="O2880" i="4"/>
  <c r="L2880" i="4"/>
  <c r="R2880" i="4"/>
  <c r="O2839" i="4"/>
  <c r="L2839" i="4"/>
  <c r="R2839" i="4"/>
  <c r="R2865" i="4"/>
  <c r="L2865" i="4"/>
  <c r="O2865" i="4"/>
  <c r="M2848" i="4"/>
  <c r="S2848" i="4"/>
  <c r="O2927" i="4"/>
  <c r="L2927" i="4"/>
  <c r="R2927" i="4"/>
  <c r="R2898" i="4"/>
  <c r="O2898" i="4"/>
  <c r="L2898" i="4"/>
  <c r="L2899" i="4"/>
  <c r="O2899" i="4"/>
  <c r="R2899" i="4"/>
  <c r="L2871" i="4"/>
  <c r="O2871" i="4"/>
  <c r="R2871" i="4"/>
  <c r="M2828" i="4"/>
  <c r="S2828" i="4"/>
  <c r="L2887" i="4"/>
  <c r="R2887" i="4"/>
  <c r="O2887" i="4"/>
  <c r="M2913" i="4"/>
  <c r="S2913" i="4"/>
  <c r="R2825" i="4"/>
  <c r="L2825" i="4"/>
  <c r="O2825" i="4"/>
  <c r="L2918" i="4"/>
  <c r="O2918" i="4"/>
  <c r="R2918" i="4"/>
  <c r="S2827" i="4"/>
  <c r="M2827" i="4"/>
  <c r="S2852" i="4"/>
  <c r="M2852" i="4"/>
  <c r="M2890" i="4"/>
  <c r="S2890" i="4"/>
  <c r="S2897" i="4"/>
  <c r="M2897" i="4"/>
  <c r="O2822" i="4"/>
  <c r="L2822" i="4"/>
  <c r="R2822" i="4"/>
  <c r="S2854" i="4"/>
  <c r="M2854" i="4"/>
  <c r="S2839" i="4"/>
  <c r="M2839" i="4"/>
  <c r="S2837" i="4"/>
  <c r="M2837" i="4"/>
  <c r="S2907" i="4"/>
  <c r="M2907" i="4"/>
  <c r="L2895" i="4"/>
  <c r="R2895" i="4"/>
  <c r="O2895" i="4"/>
  <c r="S2924" i="4"/>
  <c r="M2924" i="4"/>
  <c r="O2930" i="4"/>
  <c r="R2930" i="4"/>
  <c r="L2930" i="4"/>
  <c r="S2927" i="4"/>
  <c r="M2927" i="4"/>
  <c r="S2864" i="4"/>
  <c r="M2864" i="4"/>
  <c r="R2861" i="4"/>
  <c r="O2861" i="4"/>
  <c r="L2861" i="4"/>
  <c r="S2899" i="4"/>
  <c r="M2899" i="4"/>
  <c r="M2831" i="4"/>
  <c r="S2831" i="4"/>
  <c r="L2849" i="4"/>
  <c r="R2849" i="4"/>
  <c r="O2849" i="4"/>
  <c r="R2829" i="4"/>
  <c r="O2829" i="4"/>
  <c r="L2829" i="4"/>
  <c r="L2913" i="4"/>
  <c r="R2913" i="4"/>
  <c r="O2913" i="4"/>
  <c r="L2852" i="4"/>
  <c r="O2852" i="4"/>
  <c r="R2852" i="4"/>
  <c r="L2897" i="4"/>
  <c r="R2897" i="4"/>
  <c r="O2897" i="4"/>
  <c r="S2822" i="4"/>
  <c r="M2822" i="4"/>
  <c r="O2854" i="4"/>
  <c r="R2854" i="4"/>
  <c r="L2854" i="4"/>
  <c r="S2823" i="4"/>
  <c r="M2823" i="4"/>
  <c r="R2835" i="4"/>
  <c r="L2835" i="4"/>
  <c r="O2835" i="4"/>
  <c r="S2875" i="4"/>
  <c r="M2875" i="4"/>
  <c r="O2836" i="4"/>
  <c r="L2836" i="4"/>
  <c r="R2836" i="4"/>
  <c r="S2870" i="4"/>
  <c r="M2870" i="4"/>
  <c r="L2921" i="4"/>
  <c r="R2921" i="4"/>
  <c r="O2921" i="4"/>
  <c r="S2856" i="4"/>
  <c r="M2856" i="4"/>
  <c r="S2838" i="4"/>
  <c r="M2838" i="4"/>
  <c r="S2829" i="4"/>
  <c r="M2829" i="4"/>
  <c r="L2867" i="4"/>
  <c r="O2867" i="4"/>
  <c r="R2867" i="4"/>
  <c r="M2850" i="4"/>
  <c r="S2850" i="4"/>
  <c r="R2884" i="4"/>
  <c r="L2884" i="4"/>
  <c r="O2884" i="4"/>
  <c r="R2873" i="4"/>
  <c r="L2873" i="4"/>
  <c r="O2873" i="4"/>
  <c r="R2901" i="4"/>
  <c r="O2901" i="4"/>
  <c r="L2901" i="4"/>
  <c r="L2911" i="4"/>
  <c r="O2911" i="4"/>
  <c r="R2911" i="4"/>
  <c r="M2830" i="4"/>
  <c r="S2830" i="4"/>
  <c r="S2932" i="4"/>
  <c r="M2932" i="4"/>
  <c r="M2841" i="4"/>
  <c r="S2841" i="4"/>
  <c r="S2869" i="4"/>
  <c r="M2869" i="4"/>
  <c r="L2879" i="4"/>
  <c r="R2879" i="4"/>
  <c r="O2879" i="4"/>
  <c r="L2858" i="4"/>
  <c r="R2858" i="4"/>
  <c r="O2858" i="4"/>
  <c r="O2907" i="4"/>
  <c r="L2907" i="4"/>
  <c r="R2907" i="4"/>
  <c r="L2826" i="4"/>
  <c r="R2826" i="4"/>
  <c r="O2826" i="4"/>
  <c r="M2868" i="4"/>
  <c r="S2868" i="4"/>
  <c r="S2895" i="4"/>
  <c r="M2895" i="4"/>
  <c r="S2896" i="4"/>
  <c r="M2896" i="4"/>
  <c r="M2930" i="4"/>
  <c r="S2930" i="4"/>
  <c r="O2914" i="4"/>
  <c r="R2914" i="4"/>
  <c r="L2914" i="4"/>
  <c r="M2931" i="4"/>
  <c r="S2931" i="4"/>
  <c r="S2836" i="4"/>
  <c r="M2836" i="4"/>
  <c r="M2894" i="4"/>
  <c r="S2894" i="4"/>
  <c r="O2870" i="4"/>
  <c r="L2870" i="4"/>
  <c r="R2870" i="4"/>
  <c r="R2903" i="4"/>
  <c r="O2903" i="4"/>
  <c r="L2903" i="4"/>
  <c r="R2831" i="4"/>
  <c r="L2831" i="4"/>
  <c r="O2831" i="4"/>
  <c r="M2853" i="4"/>
  <c r="S2853" i="4"/>
  <c r="S2849" i="4"/>
  <c r="M2849" i="4"/>
  <c r="L2888" i="4"/>
  <c r="O2888" i="4"/>
  <c r="R2888" i="4"/>
  <c r="S2926" i="4"/>
  <c r="M2926" i="4"/>
  <c r="S2871" i="4"/>
  <c r="M2871" i="4"/>
  <c r="M2909" i="4"/>
  <c r="S2909" i="4"/>
  <c r="S2884" i="4"/>
  <c r="M2884" i="4"/>
  <c r="O2908" i="4"/>
  <c r="L2908" i="4"/>
  <c r="R2908" i="4"/>
  <c r="R2837" i="4"/>
  <c r="L2837" i="4"/>
  <c r="O2837" i="4"/>
  <c r="L2902" i="4"/>
  <c r="R2902" i="4"/>
  <c r="O2902" i="4"/>
  <c r="S2842" i="4"/>
  <c r="M2842" i="4"/>
  <c r="M2916" i="4"/>
  <c r="S2916" i="4"/>
  <c r="O2933" i="4"/>
  <c r="L2933" i="4"/>
  <c r="R2933" i="4"/>
  <c r="S2873" i="4"/>
  <c r="M2873" i="4"/>
  <c r="L2840" i="4"/>
  <c r="R2840" i="4"/>
  <c r="O2840" i="4"/>
  <c r="M2908" i="4"/>
  <c r="S2908" i="4"/>
  <c r="R2910" i="4"/>
  <c r="L2910" i="4"/>
  <c r="O2910" i="4"/>
  <c r="S2879" i="4"/>
  <c r="M2879" i="4"/>
  <c r="R2900" i="4"/>
  <c r="O2900" i="4"/>
  <c r="L2900" i="4"/>
  <c r="R2928" i="4"/>
  <c r="O2928" i="4"/>
  <c r="L2928" i="4"/>
  <c r="S2934" i="4"/>
  <c r="M2934" i="4"/>
  <c r="S2847" i="4"/>
  <c r="M2847" i="4"/>
  <c r="S2844" i="4"/>
  <c r="M2844" i="4"/>
  <c r="L2834" i="4"/>
  <c r="R2834" i="4"/>
  <c r="O2834" i="4"/>
  <c r="L2874" i="4"/>
  <c r="O2874" i="4"/>
  <c r="R2874" i="4"/>
  <c r="M2902" i="4"/>
  <c r="S2902" i="4"/>
  <c r="O2893" i="4"/>
  <c r="L2893" i="4"/>
  <c r="R2893" i="4"/>
  <c r="O2936" i="4"/>
  <c r="L2936" i="4"/>
  <c r="R2936" i="4"/>
  <c r="M2877" i="4"/>
  <c r="S2877" i="4"/>
  <c r="L2842" i="4"/>
  <c r="O2842" i="4"/>
  <c r="R2842" i="4"/>
  <c r="O2920" i="4"/>
  <c r="R2920" i="4"/>
  <c r="L2920" i="4"/>
  <c r="O2843" i="4"/>
  <c r="R2843" i="4"/>
  <c r="L2843" i="4"/>
  <c r="O2863" i="4"/>
  <c r="L2863" i="4"/>
  <c r="R2863" i="4"/>
  <c r="M2860" i="4"/>
  <c r="S2860" i="4"/>
  <c r="O2926" i="4"/>
  <c r="L2926" i="4"/>
  <c r="R2926" i="4"/>
  <c r="O2885" i="4"/>
  <c r="L2885" i="4"/>
  <c r="R2885" i="4"/>
  <c r="L2891" i="4"/>
  <c r="O2891" i="4"/>
  <c r="R2891" i="4"/>
  <c r="L2916" i="4"/>
  <c r="R2916" i="4"/>
  <c r="O2916" i="4"/>
  <c r="M2887" i="4"/>
  <c r="S2887" i="4"/>
  <c r="S2901" i="4"/>
  <c r="M2901" i="4"/>
  <c r="L2857" i="4"/>
  <c r="O2857" i="4"/>
  <c r="R2857" i="4"/>
  <c r="O2922" i="4"/>
  <c r="L2922" i="4"/>
  <c r="R2922" i="4"/>
  <c r="M2911" i="4"/>
  <c r="S2911" i="4"/>
  <c r="O2932" i="4"/>
  <c r="L2932" i="4"/>
  <c r="R2932" i="4"/>
  <c r="S2858" i="4"/>
  <c r="M2858" i="4"/>
  <c r="L2847" i="4"/>
  <c r="O2847" i="4"/>
  <c r="R2847" i="4"/>
  <c r="S2826" i="4"/>
  <c r="M2826" i="4"/>
  <c r="O2896" i="4"/>
  <c r="L2896" i="4"/>
  <c r="R2896" i="4"/>
  <c r="S2914" i="4"/>
  <c r="M2914" i="4"/>
  <c r="M2861" i="4"/>
  <c r="S2861" i="4"/>
  <c r="O2860" i="4"/>
  <c r="R2860" i="4"/>
  <c r="L2860" i="4"/>
  <c r="R2909" i="4"/>
  <c r="O2909" i="4"/>
  <c r="L2909" i="4"/>
  <c r="O2824" i="4"/>
  <c r="L2824" i="4"/>
  <c r="R2824" i="4"/>
  <c r="M2883" i="4"/>
  <c r="S2883" i="4"/>
  <c r="R2830" i="4"/>
  <c r="O2830" i="4"/>
  <c r="L2830" i="4"/>
  <c r="M2905" i="4"/>
  <c r="S2905" i="4"/>
  <c r="S2933" i="4"/>
  <c r="M2933" i="4"/>
  <c r="S2824" i="4"/>
  <c r="M2824" i="4"/>
  <c r="S2862" i="4"/>
  <c r="M2862" i="4"/>
  <c r="M2922" i="4"/>
  <c r="S2922" i="4"/>
  <c r="R2845" i="4"/>
  <c r="L2845" i="4"/>
  <c r="O2845" i="4"/>
  <c r="R2855" i="4"/>
  <c r="L2855" i="4"/>
  <c r="O2855" i="4"/>
  <c r="O2883" i="4"/>
  <c r="L2883" i="4"/>
  <c r="R2883" i="4"/>
  <c r="S2840" i="4"/>
  <c r="M2840" i="4"/>
  <c r="R2851" i="4"/>
  <c r="O2851" i="4"/>
  <c r="L2851" i="4"/>
  <c r="L2821" i="4"/>
  <c r="O2821" i="4"/>
  <c r="R2821" i="4"/>
  <c r="O2876" i="4"/>
  <c r="L2876" i="4"/>
  <c r="R2876" i="4"/>
  <c r="S2928" i="4"/>
  <c r="M2928" i="4"/>
  <c r="O2925" i="4"/>
  <c r="R2925" i="4"/>
  <c r="L2925" i="4"/>
  <c r="M2872" i="4"/>
  <c r="S2872" i="4"/>
  <c r="O2844" i="4"/>
  <c r="L2844" i="4"/>
  <c r="R2844" i="4"/>
  <c r="L2846" i="4"/>
  <c r="R2846" i="4"/>
  <c r="O2846" i="4"/>
  <c r="M2874" i="4"/>
  <c r="S2874" i="4"/>
  <c r="L2833" i="4"/>
  <c r="O2833" i="4"/>
  <c r="R2833" i="4"/>
  <c r="S2893" i="4"/>
  <c r="M2893" i="4"/>
  <c r="O2935" i="4"/>
  <c r="L2935" i="4"/>
  <c r="R2935" i="4"/>
  <c r="O2904" i="4"/>
  <c r="L2904" i="4"/>
  <c r="R2904" i="4"/>
  <c r="S2936" i="4"/>
  <c r="M2936" i="4"/>
  <c r="M2920" i="4"/>
  <c r="S2920" i="4"/>
  <c r="S2843" i="4"/>
  <c r="M2843" i="4"/>
  <c r="M2917" i="4"/>
  <c r="S2917" i="4"/>
  <c r="S2863" i="4"/>
  <c r="M2863" i="4"/>
  <c r="R2881" i="4"/>
  <c r="L2881" i="4"/>
  <c r="O2881" i="4"/>
  <c r="L2866" i="4"/>
  <c r="O2866" i="4"/>
  <c r="R2866" i="4"/>
  <c r="L2889" i="4"/>
  <c r="O2889" i="4"/>
  <c r="R2889" i="4"/>
  <c r="S2885" i="4"/>
  <c r="M2885" i="4"/>
  <c r="M2891" i="4"/>
  <c r="S2891" i="4"/>
  <c r="S2825" i="4"/>
  <c r="M2825" i="4"/>
  <c r="O2890" i="4"/>
  <c r="L2890" i="4"/>
  <c r="R2890" i="4"/>
  <c r="O2841" i="4"/>
  <c r="L2841" i="4"/>
  <c r="R2841" i="4"/>
  <c r="M2900" i="4"/>
  <c r="S2900" i="4"/>
  <c r="O2868" i="4"/>
  <c r="R2868" i="4"/>
  <c r="L2868" i="4"/>
  <c r="O2894" i="4"/>
  <c r="R2894" i="4"/>
  <c r="L2894" i="4"/>
  <c r="S2855" i="4"/>
  <c r="M2855" i="4"/>
  <c r="H2940" i="4"/>
  <c r="L2819" i="4"/>
  <c r="R2819" i="4"/>
  <c r="O2819" i="4"/>
  <c r="S2851" i="4"/>
  <c r="M2851" i="4"/>
  <c r="M2882" i="4"/>
  <c r="S2882" i="4"/>
  <c r="S2880" i="4"/>
  <c r="M2880" i="4"/>
  <c r="S2876" i="4"/>
  <c r="M2876" i="4"/>
  <c r="S2878" i="4"/>
  <c r="M2878" i="4"/>
  <c r="O2906" i="4"/>
  <c r="R2906" i="4"/>
  <c r="L2906" i="4"/>
  <c r="R2934" i="4"/>
  <c r="O2934" i="4"/>
  <c r="L2934" i="4"/>
  <c r="S2846" i="4"/>
  <c r="M2846" i="4"/>
  <c r="M2835" i="4"/>
  <c r="S2835" i="4"/>
  <c r="S2935" i="4"/>
  <c r="M2935" i="4"/>
  <c r="R2919" i="4"/>
  <c r="L2919" i="4"/>
  <c r="O2919" i="4"/>
  <c r="L2877" i="4"/>
  <c r="R2877" i="4"/>
  <c r="O2877" i="4"/>
  <c r="S2892" i="4"/>
  <c r="M2892" i="4"/>
  <c r="R2917" i="4"/>
  <c r="O2917" i="4"/>
  <c r="L2917" i="4"/>
  <c r="R2923" i="4"/>
  <c r="L2923" i="4"/>
  <c r="O2923" i="4"/>
  <c r="M2881" i="4"/>
  <c r="S2881" i="4"/>
  <c r="L2832" i="4"/>
  <c r="R2832" i="4"/>
  <c r="O2832" i="4"/>
  <c r="S2866" i="4"/>
  <c r="M2866" i="4"/>
  <c r="S2889" i="4"/>
  <c r="M2889" i="4"/>
  <c r="S2867" i="4"/>
  <c r="M2867" i="4"/>
  <c r="R2859" i="4"/>
  <c r="L2859" i="4"/>
  <c r="O2859" i="4"/>
  <c r="M2915" i="4"/>
  <c r="S2915" i="4"/>
  <c r="L2886" i="4"/>
  <c r="O2886" i="4"/>
  <c r="R2886" i="4"/>
  <c r="R2850" i="4"/>
  <c r="O2850" i="4"/>
  <c r="L2850" i="4"/>
  <c r="M2918" i="4"/>
  <c r="S2918" i="4"/>
  <c r="L2869" i="4"/>
  <c r="R2869" i="4"/>
  <c r="O2869" i="4"/>
  <c r="M2821" i="4"/>
  <c r="S2821" i="4"/>
  <c r="R2872" i="4"/>
  <c r="O2872" i="4"/>
  <c r="L2872" i="4"/>
  <c r="M2834" i="4"/>
  <c r="S2834" i="4"/>
  <c r="O2931" i="4"/>
  <c r="L2931" i="4"/>
  <c r="R2931" i="4"/>
  <c r="S2903" i="4"/>
  <c r="M2903" i="4"/>
  <c r="R2853" i="4"/>
  <c r="L2853" i="4"/>
  <c r="O2853" i="4"/>
  <c r="S2888" i="4"/>
  <c r="M2888" i="4"/>
  <c r="R2820" i="4"/>
  <c r="L2820" i="4"/>
  <c r="O2820" i="4"/>
  <c r="M2845" i="4"/>
  <c r="S2845" i="4"/>
  <c r="R2929" i="4"/>
  <c r="L2929" i="4"/>
  <c r="O2929" i="4"/>
  <c r="M2912" i="4"/>
  <c r="S2912" i="4"/>
  <c r="M2910" i="4"/>
  <c r="S2910" i="4"/>
  <c r="R2905" i="4"/>
  <c r="O2905" i="4"/>
  <c r="L2905" i="4"/>
  <c r="R2915" i="4"/>
  <c r="O2915" i="4"/>
  <c r="L2915" i="4"/>
  <c r="O2862" i="4"/>
  <c r="L2862" i="4"/>
  <c r="R2862" i="4"/>
  <c r="L2827" i="4"/>
  <c r="O2827" i="4"/>
  <c r="R2827" i="4"/>
  <c r="S2929" i="4"/>
  <c r="M2929" i="4"/>
  <c r="O2912" i="4"/>
  <c r="R2912" i="4"/>
  <c r="L2912" i="4"/>
  <c r="M2886" i="4"/>
  <c r="S2886" i="4"/>
  <c r="S2857" i="4"/>
  <c r="M2857" i="4"/>
  <c r="U2940" i="4"/>
  <c r="R2882" i="4"/>
  <c r="L2882" i="4"/>
  <c r="O2882" i="4"/>
  <c r="O2878" i="4"/>
  <c r="L2878" i="4"/>
  <c r="R2878" i="4"/>
  <c r="S2906" i="4"/>
  <c r="M2906" i="4"/>
  <c r="S2865" i="4"/>
  <c r="M2865" i="4"/>
  <c r="S2925" i="4"/>
  <c r="M2925" i="4"/>
  <c r="L2848" i="4"/>
  <c r="R2848" i="4"/>
  <c r="O2848" i="4"/>
  <c r="R2823" i="4"/>
  <c r="L2823" i="4"/>
  <c r="O2823" i="4"/>
  <c r="O2924" i="4"/>
  <c r="R2924" i="4"/>
  <c r="L2924" i="4"/>
  <c r="M2833" i="4"/>
  <c r="S2833" i="4"/>
  <c r="R2875" i="4"/>
  <c r="O2875" i="4"/>
  <c r="L2875" i="4"/>
  <c r="M2904" i="4"/>
  <c r="S2904" i="4"/>
  <c r="M2919" i="4"/>
  <c r="S2919" i="4"/>
  <c r="O2864" i="4"/>
  <c r="L2864" i="4"/>
  <c r="R2864" i="4"/>
  <c r="L2892" i="4"/>
  <c r="O2892" i="4"/>
  <c r="R2892" i="4"/>
  <c r="M2898" i="4"/>
  <c r="S2898" i="4"/>
  <c r="S2921" i="4"/>
  <c r="M2921" i="4"/>
  <c r="M2923" i="4"/>
  <c r="S2923" i="4"/>
  <c r="L2856" i="4"/>
  <c r="O2856" i="4"/>
  <c r="R2856" i="4"/>
  <c r="S2832" i="4"/>
  <c r="M2832" i="4"/>
  <c r="O2838" i="4"/>
  <c r="L2838" i="4"/>
  <c r="R2838" i="4"/>
  <c r="R2828" i="4"/>
  <c r="O2828" i="4"/>
  <c r="L2828" i="4"/>
  <c r="M2859" i="4"/>
  <c r="S2859" i="4"/>
  <c r="R2940" i="4" l="1"/>
  <c r="L2940" i="4"/>
  <c r="O2940" i="4"/>
  <c r="M2940" i="4"/>
  <c r="S2940" i="4"/>
  <c r="D2964" i="4"/>
  <c r="U2944" i="4"/>
  <c r="E2946" i="4" l="1"/>
  <c r="E2951" i="4"/>
  <c r="D2946" i="4"/>
  <c r="E2945" i="4"/>
  <c r="E2950" i="4"/>
  <c r="D2956" i="4"/>
  <c r="G2946" i="4"/>
  <c r="D2951" i="4"/>
  <c r="E2956" i="4"/>
  <c r="D2955" i="4"/>
  <c r="D2945" i="4"/>
  <c r="E2955" i="4"/>
  <c r="D2950" i="4"/>
  <c r="G2945" i="4"/>
  <c r="I2946" i="4" l="1"/>
  <c r="I2956" i="4"/>
  <c r="N3016" i="4" s="1"/>
  <c r="D11" i="4" s="1"/>
  <c r="I2951" i="4"/>
  <c r="D3016" i="4" s="1"/>
  <c r="L2956" i="4" l="1"/>
  <c r="K2956" i="4" s="1"/>
  <c r="N2956" i="4" s="1"/>
  <c r="L2951" i="4"/>
  <c r="K2951" i="4" s="1"/>
  <c r="N2951" i="4" s="1"/>
  <c r="F3021" i="4"/>
  <c r="F3119" i="4"/>
  <c r="F3075" i="4"/>
  <c r="F3037" i="4"/>
  <c r="F3092" i="4"/>
  <c r="F3122" i="4"/>
  <c r="F3106" i="4"/>
  <c r="F3044" i="4"/>
  <c r="F3115" i="4"/>
  <c r="F3033" i="4"/>
  <c r="F3089" i="4"/>
  <c r="F3019" i="4"/>
  <c r="F3023" i="4"/>
  <c r="F3063" i="4"/>
  <c r="F3041" i="4"/>
  <c r="F3028" i="4"/>
  <c r="F3130" i="4"/>
  <c r="F3067" i="4"/>
  <c r="F3126" i="4"/>
  <c r="F3032" i="4"/>
  <c r="F3104" i="4"/>
  <c r="F3082" i="4"/>
  <c r="F3056" i="4"/>
  <c r="F3116" i="4"/>
  <c r="F3098" i="4"/>
  <c r="F3069" i="4"/>
  <c r="F3121" i="4"/>
  <c r="F3132" i="4"/>
  <c r="F3062" i="4"/>
  <c r="F3042" i="4"/>
  <c r="F3103" i="4"/>
  <c r="F3124" i="4"/>
  <c r="F3059" i="4"/>
  <c r="F3052" i="4"/>
  <c r="F3050" i="4"/>
  <c r="F3088" i="4"/>
  <c r="F3066" i="4"/>
  <c r="F3070" i="4"/>
  <c r="F3099" i="4"/>
  <c r="F3020" i="4"/>
  <c r="F3053" i="4"/>
  <c r="F3114" i="4"/>
  <c r="F3061" i="4"/>
  <c r="F3093" i="4"/>
  <c r="F3118" i="4"/>
  <c r="F3086" i="4"/>
  <c r="F3131" i="4"/>
  <c r="F3038" i="4"/>
  <c r="F3040" i="4"/>
  <c r="F3134" i="4"/>
  <c r="F3109" i="4"/>
  <c r="F3068" i="4"/>
  <c r="F3133" i="4"/>
  <c r="F3097" i="4"/>
  <c r="F3051" i="4"/>
  <c r="F3085" i="4"/>
  <c r="F3094" i="4"/>
  <c r="F3026" i="4"/>
  <c r="F3095" i="4"/>
  <c r="F3077" i="4"/>
  <c r="F3072" i="4"/>
  <c r="F3105" i="4"/>
  <c r="F3060" i="4"/>
  <c r="F3025" i="4"/>
  <c r="F3128" i="4"/>
  <c r="F3100" i="4"/>
  <c r="F3107" i="4"/>
  <c r="F3083" i="4"/>
  <c r="F3076" i="4"/>
  <c r="F3125" i="4"/>
  <c r="F3081" i="4"/>
  <c r="F3043" i="4"/>
  <c r="F3030" i="4"/>
  <c r="F3071" i="4"/>
  <c r="F3129" i="4"/>
  <c r="F3047" i="4"/>
  <c r="F3084" i="4"/>
  <c r="F3078" i="4"/>
  <c r="F3058" i="4"/>
  <c r="F3090" i="4"/>
  <c r="F3127" i="4"/>
  <c r="F3120" i="4"/>
  <c r="F3049" i="4"/>
  <c r="F3096" i="4"/>
  <c r="F3087" i="4"/>
  <c r="F3029" i="4"/>
  <c r="F3091" i="4"/>
  <c r="F3074" i="4"/>
  <c r="F3136" i="4"/>
  <c r="F3117" i="4"/>
  <c r="F3073" i="4"/>
  <c r="F3035" i="4"/>
  <c r="F3048" i="4"/>
  <c r="F3055" i="4"/>
  <c r="F3113" i="4"/>
  <c r="F3031" i="4"/>
  <c r="F3039" i="4"/>
  <c r="F3024" i="4"/>
  <c r="F3111" i="4"/>
  <c r="F3123" i="4"/>
  <c r="F3057" i="4"/>
  <c r="F3135" i="4"/>
  <c r="F3102" i="4"/>
  <c r="F3054" i="4"/>
  <c r="F3046" i="4"/>
  <c r="F3110" i="4"/>
  <c r="F3065" i="4"/>
  <c r="F3101" i="4"/>
  <c r="F3034" i="4"/>
  <c r="F3080" i="4"/>
  <c r="F3112" i="4"/>
  <c r="F3027" i="4"/>
  <c r="F3064" i="4"/>
  <c r="F3108" i="4"/>
  <c r="F3079" i="4"/>
  <c r="D10" i="4"/>
  <c r="F3045" i="4"/>
  <c r="F3022" i="4"/>
  <c r="F3036" i="4"/>
  <c r="K3036" i="4" l="1"/>
  <c r="U3036" i="4" s="1"/>
  <c r="H3036" i="4"/>
  <c r="I3036" i="4"/>
  <c r="X36" i="4"/>
  <c r="K3112" i="4"/>
  <c r="U3112" i="4" s="1"/>
  <c r="H3112" i="4"/>
  <c r="I3112" i="4"/>
  <c r="X112" i="4"/>
  <c r="H3102" i="4"/>
  <c r="K3102" i="4"/>
  <c r="U3102" i="4" s="1"/>
  <c r="X102" i="4"/>
  <c r="I3102" i="4"/>
  <c r="K3113" i="4"/>
  <c r="U3113" i="4" s="1"/>
  <c r="I3113" i="4"/>
  <c r="H3113" i="4"/>
  <c r="X113" i="4"/>
  <c r="K3091" i="4"/>
  <c r="U3091" i="4" s="1"/>
  <c r="H3091" i="4"/>
  <c r="X91" i="4"/>
  <c r="I3091" i="4"/>
  <c r="H3058" i="4"/>
  <c r="I3058" i="4"/>
  <c r="K3058" i="4"/>
  <c r="U3058" i="4" s="1"/>
  <c r="X58" i="4"/>
  <c r="X81" i="4"/>
  <c r="H3081" i="4"/>
  <c r="K3081" i="4"/>
  <c r="U3081" i="4" s="1"/>
  <c r="I3081" i="4"/>
  <c r="K3060" i="4"/>
  <c r="U3060" i="4" s="1"/>
  <c r="I3060" i="4"/>
  <c r="X60" i="4"/>
  <c r="H3060" i="4"/>
  <c r="K3051" i="4"/>
  <c r="U3051" i="4" s="1"/>
  <c r="H3051" i="4"/>
  <c r="X51" i="4"/>
  <c r="I3051" i="4"/>
  <c r="H3131" i="4"/>
  <c r="K3131" i="4"/>
  <c r="U3131" i="4" s="1"/>
  <c r="X131" i="4"/>
  <c r="I3131" i="4"/>
  <c r="K3099" i="4"/>
  <c r="U3099" i="4" s="1"/>
  <c r="H3099" i="4"/>
  <c r="X99" i="4"/>
  <c r="I3099" i="4"/>
  <c r="K3103" i="4"/>
  <c r="U3103" i="4" s="1"/>
  <c r="I3103" i="4"/>
  <c r="H3103" i="4"/>
  <c r="X103" i="4"/>
  <c r="I3056" i="4"/>
  <c r="K3056" i="4"/>
  <c r="U3056" i="4" s="1"/>
  <c r="H3056" i="4"/>
  <c r="X56" i="4"/>
  <c r="K3041" i="4"/>
  <c r="U3041" i="4" s="1"/>
  <c r="H3041" i="4"/>
  <c r="I3041" i="4"/>
  <c r="X41" i="4"/>
  <c r="K3106" i="4"/>
  <c r="U3106" i="4" s="1"/>
  <c r="H3106" i="4"/>
  <c r="I3106" i="4"/>
  <c r="X106" i="4"/>
  <c r="K3027" i="4"/>
  <c r="U3027" i="4" s="1"/>
  <c r="H3027" i="4"/>
  <c r="I3027" i="4"/>
  <c r="X27" i="4"/>
  <c r="H3054" i="4"/>
  <c r="I3054" i="4"/>
  <c r="K3054" i="4"/>
  <c r="U3054" i="4" s="1"/>
  <c r="X54" i="4"/>
  <c r="K3031" i="4"/>
  <c r="U3031" i="4" s="1"/>
  <c r="I3031" i="4"/>
  <c r="X31" i="4"/>
  <c r="H3031" i="4"/>
  <c r="H3074" i="4"/>
  <c r="I3074" i="4"/>
  <c r="X74" i="4"/>
  <c r="K3074" i="4"/>
  <c r="U3074" i="4" s="1"/>
  <c r="I3090" i="4"/>
  <c r="H3090" i="4"/>
  <c r="K3090" i="4"/>
  <c r="U3090" i="4" s="1"/>
  <c r="X90" i="4"/>
  <c r="X43" i="4"/>
  <c r="H3043" i="4"/>
  <c r="K3043" i="4"/>
  <c r="U3043" i="4" s="1"/>
  <c r="I3043" i="4"/>
  <c r="H3025" i="4"/>
  <c r="I3025" i="4"/>
  <c r="K3025" i="4"/>
  <c r="U3025" i="4" s="1"/>
  <c r="X25" i="4"/>
  <c r="H3085" i="4"/>
  <c r="K3085" i="4"/>
  <c r="U3085" i="4" s="1"/>
  <c r="I3085" i="4"/>
  <c r="X85" i="4"/>
  <c r="H3038" i="4"/>
  <c r="I3038" i="4"/>
  <c r="K3038" i="4"/>
  <c r="U3038" i="4" s="1"/>
  <c r="X38" i="4"/>
  <c r="I3020" i="4"/>
  <c r="H3020" i="4"/>
  <c r="K3020" i="4"/>
  <c r="U3020" i="4" s="1"/>
  <c r="X20" i="4"/>
  <c r="H3124" i="4"/>
  <c r="K3124" i="4"/>
  <c r="U3124" i="4" s="1"/>
  <c r="I3124" i="4"/>
  <c r="X124" i="4"/>
  <c r="I3116" i="4"/>
  <c r="H3116" i="4"/>
  <c r="K3116" i="4"/>
  <c r="U3116" i="4" s="1"/>
  <c r="X116" i="4"/>
  <c r="H3028" i="4"/>
  <c r="K3028" i="4"/>
  <c r="U3028" i="4" s="1"/>
  <c r="I3028" i="4"/>
  <c r="X28" i="4"/>
  <c r="K3044" i="4"/>
  <c r="U3044" i="4" s="1"/>
  <c r="H3044" i="4"/>
  <c r="I3044" i="4"/>
  <c r="X44" i="4"/>
  <c r="K3022" i="4"/>
  <c r="U3022" i="4" s="1"/>
  <c r="I3022" i="4"/>
  <c r="H3022" i="4"/>
  <c r="X22" i="4"/>
  <c r="H3080" i="4"/>
  <c r="K3080" i="4"/>
  <c r="U3080" i="4" s="1"/>
  <c r="I3080" i="4"/>
  <c r="X80" i="4"/>
  <c r="I3135" i="4"/>
  <c r="H3135" i="4"/>
  <c r="K3135" i="4"/>
  <c r="U3135" i="4" s="1"/>
  <c r="X135" i="4"/>
  <c r="K3055" i="4"/>
  <c r="U3055" i="4" s="1"/>
  <c r="H3055" i="4"/>
  <c r="X55" i="4"/>
  <c r="I3055" i="4"/>
  <c r="K3029" i="4"/>
  <c r="U3029" i="4" s="1"/>
  <c r="I3029" i="4"/>
  <c r="X29" i="4"/>
  <c r="H3029" i="4"/>
  <c r="H3078" i="4"/>
  <c r="K3078" i="4"/>
  <c r="U3078" i="4" s="1"/>
  <c r="I3078" i="4"/>
  <c r="X78" i="4"/>
  <c r="H3125" i="4"/>
  <c r="K3125" i="4"/>
  <c r="U3125" i="4" s="1"/>
  <c r="I3125" i="4"/>
  <c r="X125" i="4"/>
  <c r="I3105" i="4"/>
  <c r="H3105" i="4"/>
  <c r="K3105" i="4"/>
  <c r="U3105" i="4" s="1"/>
  <c r="X105" i="4"/>
  <c r="H3097" i="4"/>
  <c r="K3097" i="4"/>
  <c r="U3097" i="4" s="1"/>
  <c r="I3097" i="4"/>
  <c r="X97" i="4"/>
  <c r="H3086" i="4"/>
  <c r="K3086" i="4"/>
  <c r="U3086" i="4" s="1"/>
  <c r="I3086" i="4"/>
  <c r="X86" i="4"/>
  <c r="K3070" i="4"/>
  <c r="U3070" i="4" s="1"/>
  <c r="H3070" i="4"/>
  <c r="I3070" i="4"/>
  <c r="X70" i="4"/>
  <c r="H3042" i="4"/>
  <c r="I3042" i="4"/>
  <c r="K3042" i="4"/>
  <c r="U3042" i="4" s="1"/>
  <c r="X42" i="4"/>
  <c r="I3082" i="4"/>
  <c r="K3082" i="4"/>
  <c r="U3082" i="4" s="1"/>
  <c r="H3082" i="4"/>
  <c r="X82" i="4"/>
  <c r="H3063" i="4"/>
  <c r="K3063" i="4"/>
  <c r="U3063" i="4" s="1"/>
  <c r="I3063" i="4"/>
  <c r="X63" i="4"/>
  <c r="I3122" i="4"/>
  <c r="K3122" i="4"/>
  <c r="U3122" i="4" s="1"/>
  <c r="H3122" i="4"/>
  <c r="X122" i="4"/>
  <c r="H3045" i="4"/>
  <c r="K3045" i="4"/>
  <c r="U3045" i="4" s="1"/>
  <c r="I3045" i="4"/>
  <c r="X45" i="4"/>
  <c r="H3034" i="4"/>
  <c r="I3034" i="4"/>
  <c r="X34" i="4"/>
  <c r="K3034" i="4"/>
  <c r="U3034" i="4" s="1"/>
  <c r="K3057" i="4"/>
  <c r="U3057" i="4" s="1"/>
  <c r="H3057" i="4"/>
  <c r="X57" i="4"/>
  <c r="I3057" i="4"/>
  <c r="H3048" i="4"/>
  <c r="I3048" i="4"/>
  <c r="X48" i="4"/>
  <c r="K3048" i="4"/>
  <c r="U3048" i="4" s="1"/>
  <c r="H3087" i="4"/>
  <c r="K3087" i="4"/>
  <c r="U3087" i="4" s="1"/>
  <c r="I3087" i="4"/>
  <c r="X87" i="4"/>
  <c r="H3084" i="4"/>
  <c r="K3084" i="4"/>
  <c r="U3084" i="4" s="1"/>
  <c r="I3084" i="4"/>
  <c r="X84" i="4"/>
  <c r="H3076" i="4"/>
  <c r="I3076" i="4"/>
  <c r="X76" i="4"/>
  <c r="K3076" i="4"/>
  <c r="U3076" i="4" s="1"/>
  <c r="K3072" i="4"/>
  <c r="U3072" i="4" s="1"/>
  <c r="I3072" i="4"/>
  <c r="X72" i="4"/>
  <c r="H3072" i="4"/>
  <c r="K3133" i="4"/>
  <c r="U3133" i="4" s="1"/>
  <c r="I3133" i="4"/>
  <c r="H3133" i="4"/>
  <c r="X133" i="4"/>
  <c r="I3118" i="4"/>
  <c r="K3118" i="4"/>
  <c r="U3118" i="4" s="1"/>
  <c r="X118" i="4"/>
  <c r="H3118" i="4"/>
  <c r="K3066" i="4"/>
  <c r="U3066" i="4" s="1"/>
  <c r="I3066" i="4"/>
  <c r="H3066" i="4"/>
  <c r="X66" i="4"/>
  <c r="H3062" i="4"/>
  <c r="I3062" i="4"/>
  <c r="K3062" i="4"/>
  <c r="U3062" i="4" s="1"/>
  <c r="X62" i="4"/>
  <c r="K3104" i="4"/>
  <c r="U3104" i="4" s="1"/>
  <c r="I3104" i="4"/>
  <c r="H3104" i="4"/>
  <c r="X104" i="4"/>
  <c r="K3023" i="4"/>
  <c r="U3023" i="4" s="1"/>
  <c r="I3023" i="4"/>
  <c r="X23" i="4"/>
  <c r="H3023" i="4"/>
  <c r="K3092" i="4"/>
  <c r="U3092" i="4" s="1"/>
  <c r="H3092" i="4"/>
  <c r="I3092" i="4"/>
  <c r="X92" i="4"/>
  <c r="AB75" i="4"/>
  <c r="Y75" i="4" s="1"/>
  <c r="AC105" i="4"/>
  <c r="AB49" i="4"/>
  <c r="Y49" i="4" s="1"/>
  <c r="AC59" i="4"/>
  <c r="AB37" i="4"/>
  <c r="Y37" i="4" s="1"/>
  <c r="AC114" i="4"/>
  <c r="AC120" i="4"/>
  <c r="AC103" i="4"/>
  <c r="AB103" i="4"/>
  <c r="Y103" i="4" s="1"/>
  <c r="AC110" i="4"/>
  <c r="AC78" i="4"/>
  <c r="AC33" i="4"/>
  <c r="AB130" i="4"/>
  <c r="Y130" i="4" s="1"/>
  <c r="AC29" i="4"/>
  <c r="AB53" i="4"/>
  <c r="Y53" i="4" s="1"/>
  <c r="AC47" i="4"/>
  <c r="AC87" i="4"/>
  <c r="AC97" i="4"/>
  <c r="AC45" i="4"/>
  <c r="AC90" i="4"/>
  <c r="AC39" i="4"/>
  <c r="AB62" i="4"/>
  <c r="Y62" i="4" s="1"/>
  <c r="AC30" i="4"/>
  <c r="AC67" i="4"/>
  <c r="AC58" i="4"/>
  <c r="AB34" i="4"/>
  <c r="Y34" i="4" s="1"/>
  <c r="AC72" i="4"/>
  <c r="AB94" i="4"/>
  <c r="Y94" i="4" s="1"/>
  <c r="AC42" i="4"/>
  <c r="AC75" i="4"/>
  <c r="AC128" i="4"/>
  <c r="AB99" i="4"/>
  <c r="Y99" i="4" s="1"/>
  <c r="AC69" i="4"/>
  <c r="AB82" i="4"/>
  <c r="Y82" i="4" s="1"/>
  <c r="AB26" i="4"/>
  <c r="Y26" i="4" s="1"/>
  <c r="AC91" i="4"/>
  <c r="AB51" i="4"/>
  <c r="Y51" i="4" s="1"/>
  <c r="AC56" i="4"/>
  <c r="AB85" i="4"/>
  <c r="Y85" i="4" s="1"/>
  <c r="AB42" i="4"/>
  <c r="Y42" i="4" s="1"/>
  <c r="AC66" i="4"/>
  <c r="AB102" i="4"/>
  <c r="Y102" i="4" s="1"/>
  <c r="AC81" i="4"/>
  <c r="AC130" i="4"/>
  <c r="AB90" i="4"/>
  <c r="Y90" i="4" s="1"/>
  <c r="AC48" i="4"/>
  <c r="AB101" i="4"/>
  <c r="Y101" i="4" s="1"/>
  <c r="AC35" i="4"/>
  <c r="AC54" i="4"/>
  <c r="AC31" i="4"/>
  <c r="AC129" i="4"/>
  <c r="AC121" i="4"/>
  <c r="AB124" i="4"/>
  <c r="Y124" i="4" s="1"/>
  <c r="AB114" i="4"/>
  <c r="Y114" i="4" s="1"/>
  <c r="AB96" i="4"/>
  <c r="Y96" i="4" s="1"/>
  <c r="AC65" i="4"/>
  <c r="AC102" i="4"/>
  <c r="AB20" i="4"/>
  <c r="Y20" i="4" s="1"/>
  <c r="AB71" i="4"/>
  <c r="Y71" i="4" s="1"/>
  <c r="AC52" i="4"/>
  <c r="AC82" i="4"/>
  <c r="AC132" i="4"/>
  <c r="AB125" i="4"/>
  <c r="Y125" i="4" s="1"/>
  <c r="AB129" i="4"/>
  <c r="Y129" i="4" s="1"/>
  <c r="AB74" i="4"/>
  <c r="Y74" i="4" s="1"/>
  <c r="AB128" i="4"/>
  <c r="Y128" i="4" s="1"/>
  <c r="AC34" i="4"/>
  <c r="AC94" i="4"/>
  <c r="AD94" i="4" s="1"/>
  <c r="Z94" i="4" s="1"/>
  <c r="AB19" i="4"/>
  <c r="Y19" i="4" s="1"/>
  <c r="AC118" i="4"/>
  <c r="AB25" i="4"/>
  <c r="Y25" i="4" s="1"/>
  <c r="AB77" i="4"/>
  <c r="Y77" i="4" s="1"/>
  <c r="AC134" i="4"/>
  <c r="AB120" i="4"/>
  <c r="Y120" i="4" s="1"/>
  <c r="AB50" i="4"/>
  <c r="Y50" i="4" s="1"/>
  <c r="AB89" i="4"/>
  <c r="Y89" i="4" s="1"/>
  <c r="AC126" i="4"/>
  <c r="AC109" i="4"/>
  <c r="AB54" i="4"/>
  <c r="Y54" i="4" s="1"/>
  <c r="AC26" i="4"/>
  <c r="AB131" i="4"/>
  <c r="Y131" i="4" s="1"/>
  <c r="AB88" i="4"/>
  <c r="Y88" i="4" s="1"/>
  <c r="AC99" i="4"/>
  <c r="AD99" i="4" s="1"/>
  <c r="Z99" i="4" s="1"/>
  <c r="AC100" i="4"/>
  <c r="AC32" i="4"/>
  <c r="AB100" i="4"/>
  <c r="Y100" i="4" s="1"/>
  <c r="AB86" i="4"/>
  <c r="Y86" i="4" s="1"/>
  <c r="AC23" i="4"/>
  <c r="AB107" i="4"/>
  <c r="Y107" i="4" s="1"/>
  <c r="AB21" i="4"/>
  <c r="Y21" i="4" s="1"/>
  <c r="AB117" i="4"/>
  <c r="Y117" i="4" s="1"/>
  <c r="AC115" i="4"/>
  <c r="AC24" i="4"/>
  <c r="AB27" i="4"/>
  <c r="Y27" i="4" s="1"/>
  <c r="AC113" i="4"/>
  <c r="AB61" i="4"/>
  <c r="Y61" i="4" s="1"/>
  <c r="AB67" i="4"/>
  <c r="Y67" i="4" s="1"/>
  <c r="AC92" i="4"/>
  <c r="AC93" i="4"/>
  <c r="AB133" i="4"/>
  <c r="Y133" i="4" s="1"/>
  <c r="AC107" i="4"/>
  <c r="AB30" i="4"/>
  <c r="Y30" i="4" s="1"/>
  <c r="AB104" i="4"/>
  <c r="Y104" i="4" s="1"/>
  <c r="AC27" i="4"/>
  <c r="AB68" i="4"/>
  <c r="Y68" i="4" s="1"/>
  <c r="AC84" i="4"/>
  <c r="AC40" i="4"/>
  <c r="AB33" i="4"/>
  <c r="Y33" i="4" s="1"/>
  <c r="AB64" i="4"/>
  <c r="Y64" i="4" s="1"/>
  <c r="AB35" i="4"/>
  <c r="Y35" i="4" s="1"/>
  <c r="AB46" i="4"/>
  <c r="Y46" i="4" s="1"/>
  <c r="AC41" i="4"/>
  <c r="AB45" i="4"/>
  <c r="Y45" i="4" s="1"/>
  <c r="AC46" i="4"/>
  <c r="AB60" i="4"/>
  <c r="Y60" i="4" s="1"/>
  <c r="AC80" i="4"/>
  <c r="AB105" i="4"/>
  <c r="Y105" i="4" s="1"/>
  <c r="AC83" i="4"/>
  <c r="AB23" i="4"/>
  <c r="Y23" i="4" s="1"/>
  <c r="AC108" i="4"/>
  <c r="AB56" i="4"/>
  <c r="Y56" i="4" s="1"/>
  <c r="AB122" i="4"/>
  <c r="Y122" i="4" s="1"/>
  <c r="AC131" i="4"/>
  <c r="AC38" i="4"/>
  <c r="AB118" i="4"/>
  <c r="Y118" i="4" s="1"/>
  <c r="AC50" i="4"/>
  <c r="AB132" i="4"/>
  <c r="Y132" i="4" s="1"/>
  <c r="AB24" i="4"/>
  <c r="Y24" i="4" s="1"/>
  <c r="AB66" i="4"/>
  <c r="Y66" i="4" s="1"/>
  <c r="AC136" i="4"/>
  <c r="AB111" i="4"/>
  <c r="Y111" i="4" s="1"/>
  <c r="AC28" i="4"/>
  <c r="AB95" i="4"/>
  <c r="Y95" i="4" s="1"/>
  <c r="AB134" i="4"/>
  <c r="Y134" i="4" s="1"/>
  <c r="AB22" i="4"/>
  <c r="Y22" i="4" s="1"/>
  <c r="AC116" i="4"/>
  <c r="AB39" i="4"/>
  <c r="Y39" i="4" s="1"/>
  <c r="AC20" i="4"/>
  <c r="AD20" i="4" s="1"/>
  <c r="Z20" i="4" s="1"/>
  <c r="AB36" i="4"/>
  <c r="Y36" i="4" s="1"/>
  <c r="AB76" i="4"/>
  <c r="Y76" i="4" s="1"/>
  <c r="AB57" i="4"/>
  <c r="Y57" i="4" s="1"/>
  <c r="AB28" i="4"/>
  <c r="Y28" i="4" s="1"/>
  <c r="AC73" i="4"/>
  <c r="AC60" i="4"/>
  <c r="AB84" i="4"/>
  <c r="Y84" i="4" s="1"/>
  <c r="AC70" i="4"/>
  <c r="AC61" i="4"/>
  <c r="AB70" i="4"/>
  <c r="Y70" i="4" s="1"/>
  <c r="AC135" i="4"/>
  <c r="AB92" i="4"/>
  <c r="Y92" i="4" s="1"/>
  <c r="AB135" i="4"/>
  <c r="Y135" i="4" s="1"/>
  <c r="AC124" i="4"/>
  <c r="AB91" i="4"/>
  <c r="Y91" i="4" s="1"/>
  <c r="AC86" i="4"/>
  <c r="AB109" i="4"/>
  <c r="Y109" i="4" s="1"/>
  <c r="AB31" i="4"/>
  <c r="Y31" i="4" s="1"/>
  <c r="AC71" i="4"/>
  <c r="AB113" i="4"/>
  <c r="Y113" i="4" s="1"/>
  <c r="AB123" i="4"/>
  <c r="Y123" i="4" s="1"/>
  <c r="AC95" i="4"/>
  <c r="AB87" i="4"/>
  <c r="Y87" i="4" s="1"/>
  <c r="AC76" i="4"/>
  <c r="AC63" i="4"/>
  <c r="AC64" i="4"/>
  <c r="AC106" i="4"/>
  <c r="AC22" i="4"/>
  <c r="AB41" i="4"/>
  <c r="Y41" i="4" s="1"/>
  <c r="AB65" i="4"/>
  <c r="Y65" i="4" s="1"/>
  <c r="AC21" i="4"/>
  <c r="AB93" i="4"/>
  <c r="Y93" i="4" s="1"/>
  <c r="AC77" i="4"/>
  <c r="AD77" i="4" s="1"/>
  <c r="Z77" i="4" s="1"/>
  <c r="AC122" i="4"/>
  <c r="AC36" i="4"/>
  <c r="AB58" i="4"/>
  <c r="Y58" i="4" s="1"/>
  <c r="AB47" i="4"/>
  <c r="Y47" i="4" s="1"/>
  <c r="AB48" i="4"/>
  <c r="Y48" i="4" s="1"/>
  <c r="AC133" i="4"/>
  <c r="AC44" i="4"/>
  <c r="AB81" i="4"/>
  <c r="Y81" i="4" s="1"/>
  <c r="AB112" i="4"/>
  <c r="Y112" i="4" s="1"/>
  <c r="AC74" i="4"/>
  <c r="AB72" i="4"/>
  <c r="Y72" i="4" s="1"/>
  <c r="AB78" i="4"/>
  <c r="Y78" i="4" s="1"/>
  <c r="AC43" i="4"/>
  <c r="AC57" i="4"/>
  <c r="AC62" i="4"/>
  <c r="AC117" i="4"/>
  <c r="AD117" i="4" s="1"/>
  <c r="Z117" i="4" s="1"/>
  <c r="AC55" i="4"/>
  <c r="AB116" i="4"/>
  <c r="Y116" i="4" s="1"/>
  <c r="AB98" i="4"/>
  <c r="Y98" i="4" s="1"/>
  <c r="AC111" i="4"/>
  <c r="AC53" i="4"/>
  <c r="AC127" i="4"/>
  <c r="AB69" i="4"/>
  <c r="Y69" i="4" s="1"/>
  <c r="AC25" i="4"/>
  <c r="AC104" i="4"/>
  <c r="AC101" i="4"/>
  <c r="AB79" i="4"/>
  <c r="Y79" i="4" s="1"/>
  <c r="AC49" i="4"/>
  <c r="AC19" i="4"/>
  <c r="AC85" i="4"/>
  <c r="AC98" i="4"/>
  <c r="AB119" i="4"/>
  <c r="Y119" i="4" s="1"/>
  <c r="AC37" i="4"/>
  <c r="AB52" i="4"/>
  <c r="Y52" i="4" s="1"/>
  <c r="AB83" i="4"/>
  <c r="Y83" i="4" s="1"/>
  <c r="AB38" i="4"/>
  <c r="Y38" i="4" s="1"/>
  <c r="AB110" i="4"/>
  <c r="Y110" i="4" s="1"/>
  <c r="AB55" i="4"/>
  <c r="Y55" i="4" s="1"/>
  <c r="AC88" i="4"/>
  <c r="AD88" i="4" s="1"/>
  <c r="Z88" i="4" s="1"/>
  <c r="AB121" i="4"/>
  <c r="Y121" i="4" s="1"/>
  <c r="AB127" i="4"/>
  <c r="Y127" i="4" s="1"/>
  <c r="AC51" i="4"/>
  <c r="AD51" i="4" s="1"/>
  <c r="Z51" i="4" s="1"/>
  <c r="AB126" i="4"/>
  <c r="Y126" i="4" s="1"/>
  <c r="AC119" i="4"/>
  <c r="AC89" i="4"/>
  <c r="AB29" i="4"/>
  <c r="Y29" i="4" s="1"/>
  <c r="AB115" i="4"/>
  <c r="Y115" i="4" s="1"/>
  <c r="AB108" i="4"/>
  <c r="Y108" i="4" s="1"/>
  <c r="AB40" i="4"/>
  <c r="Y40" i="4" s="1"/>
  <c r="AB136" i="4"/>
  <c r="Y136" i="4" s="1"/>
  <c r="AB97" i="4"/>
  <c r="Y97" i="4" s="1"/>
  <c r="AC112" i="4"/>
  <c r="AC79" i="4"/>
  <c r="AC68" i="4"/>
  <c r="AD68" i="4" s="1"/>
  <c r="Z68" i="4" s="1"/>
  <c r="AC125" i="4"/>
  <c r="AB73" i="4"/>
  <c r="Y73" i="4" s="1"/>
  <c r="AB59" i="4"/>
  <c r="Y59" i="4" s="1"/>
  <c r="AB63" i="4"/>
  <c r="Y63" i="4" s="1"/>
  <c r="AB80" i="4"/>
  <c r="Y80" i="4" s="1"/>
  <c r="AB43" i="4"/>
  <c r="Y43" i="4" s="1"/>
  <c r="AC96" i="4"/>
  <c r="AB106" i="4"/>
  <c r="Y106" i="4" s="1"/>
  <c r="AB44" i="4"/>
  <c r="Y44" i="4" s="1"/>
  <c r="AB32" i="4"/>
  <c r="Y32" i="4" s="1"/>
  <c r="AC123" i="4"/>
  <c r="K3101" i="4"/>
  <c r="U3101" i="4" s="1"/>
  <c r="H3101" i="4"/>
  <c r="I3101" i="4"/>
  <c r="X101" i="4"/>
  <c r="H3123" i="4"/>
  <c r="I3123" i="4"/>
  <c r="K3123" i="4"/>
  <c r="U3123" i="4" s="1"/>
  <c r="X123" i="4"/>
  <c r="I3035" i="4"/>
  <c r="H3035" i="4"/>
  <c r="K3035" i="4"/>
  <c r="U3035" i="4" s="1"/>
  <c r="X35" i="4"/>
  <c r="H3096" i="4"/>
  <c r="K3096" i="4"/>
  <c r="U3096" i="4" s="1"/>
  <c r="X96" i="4"/>
  <c r="I3096" i="4"/>
  <c r="X47" i="4"/>
  <c r="I3047" i="4"/>
  <c r="K3047" i="4"/>
  <c r="U3047" i="4" s="1"/>
  <c r="H3047" i="4"/>
  <c r="X83" i="4"/>
  <c r="H3083" i="4"/>
  <c r="K3083" i="4"/>
  <c r="U3083" i="4" s="1"/>
  <c r="I3083" i="4"/>
  <c r="K3077" i="4"/>
  <c r="U3077" i="4" s="1"/>
  <c r="I3077" i="4"/>
  <c r="H3077" i="4"/>
  <c r="X77" i="4"/>
  <c r="H3068" i="4"/>
  <c r="K3068" i="4"/>
  <c r="U3068" i="4" s="1"/>
  <c r="I3068" i="4"/>
  <c r="X68" i="4"/>
  <c r="I3093" i="4"/>
  <c r="K3093" i="4"/>
  <c r="U3093" i="4" s="1"/>
  <c r="H3093" i="4"/>
  <c r="X93" i="4"/>
  <c r="H3088" i="4"/>
  <c r="I3088" i="4"/>
  <c r="K3088" i="4"/>
  <c r="U3088" i="4" s="1"/>
  <c r="X88" i="4"/>
  <c r="H3132" i="4"/>
  <c r="K3132" i="4"/>
  <c r="U3132" i="4" s="1"/>
  <c r="I3132" i="4"/>
  <c r="X132" i="4"/>
  <c r="I3032" i="4"/>
  <c r="K3032" i="4"/>
  <c r="U3032" i="4" s="1"/>
  <c r="H3032" i="4"/>
  <c r="X32" i="4"/>
  <c r="K3019" i="4"/>
  <c r="U3019" i="4" s="1"/>
  <c r="H3019" i="4"/>
  <c r="F3140" i="4"/>
  <c r="X19" i="4"/>
  <c r="I3019" i="4"/>
  <c r="K3037" i="4"/>
  <c r="U3037" i="4" s="1"/>
  <c r="I3037" i="4"/>
  <c r="H3037" i="4"/>
  <c r="X37" i="4"/>
  <c r="I3079" i="4"/>
  <c r="H3079" i="4"/>
  <c r="X79" i="4"/>
  <c r="K3079" i="4"/>
  <c r="U3079" i="4" s="1"/>
  <c r="K3065" i="4"/>
  <c r="U3065" i="4" s="1"/>
  <c r="H3065" i="4"/>
  <c r="I3065" i="4"/>
  <c r="X65" i="4"/>
  <c r="K3111" i="4"/>
  <c r="U3111" i="4" s="1"/>
  <c r="H3111" i="4"/>
  <c r="X111" i="4"/>
  <c r="I3111" i="4"/>
  <c r="K3073" i="4"/>
  <c r="U3073" i="4" s="1"/>
  <c r="I3073" i="4"/>
  <c r="X73" i="4"/>
  <c r="H3073" i="4"/>
  <c r="H3049" i="4"/>
  <c r="I3049" i="4"/>
  <c r="K3049" i="4"/>
  <c r="U3049" i="4" s="1"/>
  <c r="X49" i="4"/>
  <c r="I3129" i="4"/>
  <c r="K3129" i="4"/>
  <c r="U3129" i="4" s="1"/>
  <c r="X129" i="4"/>
  <c r="AZ129" i="4" s="1"/>
  <c r="H3129" i="4"/>
  <c r="X107" i="4"/>
  <c r="K3107" i="4"/>
  <c r="U3107" i="4" s="1"/>
  <c r="H3107" i="4"/>
  <c r="I3107" i="4"/>
  <c r="K3095" i="4"/>
  <c r="U3095" i="4" s="1"/>
  <c r="H3095" i="4"/>
  <c r="I3095" i="4"/>
  <c r="X95" i="4"/>
  <c r="H3109" i="4"/>
  <c r="K3109" i="4"/>
  <c r="U3109" i="4" s="1"/>
  <c r="I3109" i="4"/>
  <c r="X109" i="4"/>
  <c r="K3061" i="4"/>
  <c r="U3061" i="4" s="1"/>
  <c r="I3061" i="4"/>
  <c r="H3061" i="4"/>
  <c r="X61" i="4"/>
  <c r="H3050" i="4"/>
  <c r="I3050" i="4"/>
  <c r="X50" i="4"/>
  <c r="K3050" i="4"/>
  <c r="U3050" i="4" s="1"/>
  <c r="I3121" i="4"/>
  <c r="K3121" i="4"/>
  <c r="U3121" i="4" s="1"/>
  <c r="H3121" i="4"/>
  <c r="X121" i="4"/>
  <c r="I3126" i="4"/>
  <c r="K3126" i="4"/>
  <c r="U3126" i="4" s="1"/>
  <c r="H3126" i="4"/>
  <c r="X126" i="4"/>
  <c r="I3089" i="4"/>
  <c r="H3089" i="4"/>
  <c r="K3089" i="4"/>
  <c r="U3089" i="4" s="1"/>
  <c r="X89" i="4"/>
  <c r="K3075" i="4"/>
  <c r="U3075" i="4" s="1"/>
  <c r="I3075" i="4"/>
  <c r="H3075" i="4"/>
  <c r="X75" i="4"/>
  <c r="K3108" i="4"/>
  <c r="U3108" i="4" s="1"/>
  <c r="I3108" i="4"/>
  <c r="H3108" i="4"/>
  <c r="X108" i="4"/>
  <c r="H3110" i="4"/>
  <c r="I3110" i="4"/>
  <c r="K3110" i="4"/>
  <c r="U3110" i="4" s="1"/>
  <c r="X110" i="4"/>
  <c r="H3024" i="4"/>
  <c r="I3024" i="4"/>
  <c r="K3024" i="4"/>
  <c r="U3024" i="4" s="1"/>
  <c r="X24" i="4"/>
  <c r="I3117" i="4"/>
  <c r="H3117" i="4"/>
  <c r="X117" i="4"/>
  <c r="K3117" i="4"/>
  <c r="U3117" i="4" s="1"/>
  <c r="H3120" i="4"/>
  <c r="I3120" i="4"/>
  <c r="X120" i="4"/>
  <c r="K3120" i="4"/>
  <c r="U3120" i="4" s="1"/>
  <c r="X71" i="4"/>
  <c r="H3071" i="4"/>
  <c r="I3071" i="4"/>
  <c r="K3071" i="4"/>
  <c r="U3071" i="4" s="1"/>
  <c r="K3100" i="4"/>
  <c r="U3100" i="4" s="1"/>
  <c r="I3100" i="4"/>
  <c r="H3100" i="4"/>
  <c r="X100" i="4"/>
  <c r="H3026" i="4"/>
  <c r="I3026" i="4"/>
  <c r="K3026" i="4"/>
  <c r="U3026" i="4" s="1"/>
  <c r="X26" i="4"/>
  <c r="K3134" i="4"/>
  <c r="U3134" i="4" s="1"/>
  <c r="I3134" i="4"/>
  <c r="X134" i="4"/>
  <c r="H3134" i="4"/>
  <c r="K3114" i="4"/>
  <c r="U3114" i="4" s="1"/>
  <c r="H3114" i="4"/>
  <c r="I3114" i="4"/>
  <c r="X114" i="4"/>
  <c r="K3052" i="4"/>
  <c r="U3052" i="4" s="1"/>
  <c r="I3052" i="4"/>
  <c r="H3052" i="4"/>
  <c r="X52" i="4"/>
  <c r="I3069" i="4"/>
  <c r="K3069" i="4"/>
  <c r="U3069" i="4" s="1"/>
  <c r="H3069" i="4"/>
  <c r="X69" i="4"/>
  <c r="K3067" i="4"/>
  <c r="U3067" i="4" s="1"/>
  <c r="H3067" i="4"/>
  <c r="I3067" i="4"/>
  <c r="X67" i="4"/>
  <c r="H3033" i="4"/>
  <c r="I3033" i="4"/>
  <c r="K3033" i="4"/>
  <c r="U3033" i="4" s="1"/>
  <c r="X33" i="4"/>
  <c r="K3119" i="4"/>
  <c r="U3119" i="4" s="1"/>
  <c r="I3119" i="4"/>
  <c r="H3119" i="4"/>
  <c r="X119" i="4"/>
  <c r="I3064" i="4"/>
  <c r="K3064" i="4"/>
  <c r="U3064" i="4" s="1"/>
  <c r="X64" i="4"/>
  <c r="H3064" i="4"/>
  <c r="K3046" i="4"/>
  <c r="U3046" i="4" s="1"/>
  <c r="H3046" i="4"/>
  <c r="X46" i="4"/>
  <c r="I3046" i="4"/>
  <c r="K3039" i="4"/>
  <c r="U3039" i="4" s="1"/>
  <c r="I3039" i="4"/>
  <c r="X39" i="4"/>
  <c r="H3039" i="4"/>
  <c r="H3136" i="4"/>
  <c r="K3136" i="4"/>
  <c r="U3136" i="4" s="1"/>
  <c r="I3136" i="4"/>
  <c r="X136" i="4"/>
  <c r="K3127" i="4"/>
  <c r="U3127" i="4" s="1"/>
  <c r="I3127" i="4"/>
  <c r="X127" i="4"/>
  <c r="H3127" i="4"/>
  <c r="K3030" i="4"/>
  <c r="U3030" i="4" s="1"/>
  <c r="X30" i="4"/>
  <c r="H3030" i="4"/>
  <c r="I3030" i="4"/>
  <c r="I3128" i="4"/>
  <c r="K3128" i="4"/>
  <c r="U3128" i="4" s="1"/>
  <c r="H3128" i="4"/>
  <c r="X128" i="4"/>
  <c r="H3094" i="4"/>
  <c r="I3094" i="4"/>
  <c r="X94" i="4"/>
  <c r="K3094" i="4"/>
  <c r="U3094" i="4" s="1"/>
  <c r="K3040" i="4"/>
  <c r="U3040" i="4" s="1"/>
  <c r="I3040" i="4"/>
  <c r="H3040" i="4"/>
  <c r="X40" i="4"/>
  <c r="I3053" i="4"/>
  <c r="H3053" i="4"/>
  <c r="X53" i="4"/>
  <c r="K3053" i="4"/>
  <c r="U3053" i="4" s="1"/>
  <c r="I3059" i="4"/>
  <c r="K3059" i="4"/>
  <c r="U3059" i="4" s="1"/>
  <c r="X59" i="4"/>
  <c r="H3059" i="4"/>
  <c r="K3098" i="4"/>
  <c r="U3098" i="4" s="1"/>
  <c r="I3098" i="4"/>
  <c r="H3098" i="4"/>
  <c r="X98" i="4"/>
  <c r="I3130" i="4"/>
  <c r="H3130" i="4"/>
  <c r="K3130" i="4"/>
  <c r="U3130" i="4" s="1"/>
  <c r="X130" i="4"/>
  <c r="H3115" i="4"/>
  <c r="K3115" i="4"/>
  <c r="U3115" i="4" s="1"/>
  <c r="I3115" i="4"/>
  <c r="X115" i="4"/>
  <c r="H3021" i="4"/>
  <c r="I3021" i="4"/>
  <c r="K3021" i="4"/>
  <c r="U3021" i="4" s="1"/>
  <c r="X21" i="4"/>
  <c r="AD34" i="4" l="1"/>
  <c r="Z34" i="4" s="1"/>
  <c r="P12" i="4"/>
  <c r="P11" i="4"/>
  <c r="O10" i="4"/>
  <c r="AD131" i="4"/>
  <c r="Z131" i="4" s="1"/>
  <c r="AD61" i="4"/>
  <c r="Z61" i="4" s="1"/>
  <c r="AZ128" i="4"/>
  <c r="AD22" i="4"/>
  <c r="Z22" i="4" s="1"/>
  <c r="AZ115" i="4"/>
  <c r="AD101" i="4"/>
  <c r="Z101" i="4" s="1"/>
  <c r="AD25" i="4"/>
  <c r="Z25" i="4" s="1"/>
  <c r="AD125" i="4"/>
  <c r="Z125" i="4" s="1"/>
  <c r="AD86" i="4"/>
  <c r="Z86" i="4" s="1"/>
  <c r="AD85" i="4"/>
  <c r="Z85" i="4" s="1"/>
  <c r="AD96" i="4"/>
  <c r="Z96" i="4" s="1"/>
  <c r="AD53" i="4"/>
  <c r="Z53" i="4" s="1"/>
  <c r="AD123" i="4"/>
  <c r="Z123" i="4" s="1"/>
  <c r="AD104" i="4"/>
  <c r="Z104" i="4" s="1"/>
  <c r="AD37" i="4"/>
  <c r="Z37" i="4" s="1"/>
  <c r="AZ30" i="4"/>
  <c r="AD129" i="4"/>
  <c r="Z129" i="4" s="1"/>
  <c r="AD62" i="4"/>
  <c r="Z62" i="4" s="1"/>
  <c r="AD57" i="4"/>
  <c r="Z57" i="4" s="1"/>
  <c r="AD19" i="4"/>
  <c r="Z19" i="4" s="1"/>
  <c r="AD124" i="4"/>
  <c r="Z124" i="4" s="1"/>
  <c r="AD46" i="4"/>
  <c r="Z46" i="4" s="1"/>
  <c r="AD64" i="4"/>
  <c r="Z64" i="4" s="1"/>
  <c r="AD130" i="4"/>
  <c r="Z130" i="4" s="1"/>
  <c r="AD98" i="4"/>
  <c r="Z98" i="4" s="1"/>
  <c r="AZ76" i="4"/>
  <c r="AZ57" i="4"/>
  <c r="AZ55" i="4"/>
  <c r="AZ74" i="4"/>
  <c r="AZ99" i="4"/>
  <c r="AZ51" i="4"/>
  <c r="AZ91" i="4"/>
  <c r="AZ102" i="4"/>
  <c r="AZ71" i="4"/>
  <c r="AZ107" i="4"/>
  <c r="AZ98" i="4"/>
  <c r="AZ119" i="4"/>
  <c r="AZ67" i="4"/>
  <c r="AZ52" i="4"/>
  <c r="AZ100" i="4"/>
  <c r="AZ24" i="4"/>
  <c r="AZ108" i="4"/>
  <c r="AZ89" i="4"/>
  <c r="AZ121" i="4"/>
  <c r="AZ61" i="4"/>
  <c r="AZ95" i="4"/>
  <c r="AZ65" i="4"/>
  <c r="AZ37" i="4"/>
  <c r="AZ47" i="4"/>
  <c r="AZ43" i="4"/>
  <c r="AZ81" i="4"/>
  <c r="AZ53" i="4"/>
  <c r="AZ94" i="4"/>
  <c r="AZ46" i="4"/>
  <c r="AZ120" i="4"/>
  <c r="AZ73" i="4"/>
  <c r="AZ32" i="4"/>
  <c r="AZ88" i="4"/>
  <c r="AZ68" i="4"/>
  <c r="AZ123" i="4"/>
  <c r="AZ62" i="4"/>
  <c r="AZ84" i="4"/>
  <c r="AZ122" i="4"/>
  <c r="AZ82" i="4"/>
  <c r="AZ70" i="4"/>
  <c r="AZ97" i="4"/>
  <c r="AZ125" i="4"/>
  <c r="AZ22" i="4"/>
  <c r="AZ28" i="4"/>
  <c r="AZ124" i="4"/>
  <c r="AZ38" i="4"/>
  <c r="AZ25" i="4"/>
  <c r="AZ90" i="4"/>
  <c r="AZ27" i="4"/>
  <c r="AZ41" i="4"/>
  <c r="AZ103" i="4"/>
  <c r="AZ58" i="4"/>
  <c r="AZ113" i="4"/>
  <c r="AZ112" i="4"/>
  <c r="AZ96" i="4"/>
  <c r="AZ23" i="4"/>
  <c r="AZ118" i="4"/>
  <c r="AZ72" i="4"/>
  <c r="AZ48" i="4"/>
  <c r="AZ34" i="4"/>
  <c r="AZ29" i="4"/>
  <c r="AZ31" i="4"/>
  <c r="AZ60" i="4"/>
  <c r="AZ40" i="4"/>
  <c r="AZ33" i="4"/>
  <c r="AZ69" i="4"/>
  <c r="AZ114" i="4"/>
  <c r="AZ26" i="4"/>
  <c r="AZ110" i="4"/>
  <c r="AZ75" i="4"/>
  <c r="AZ126" i="4"/>
  <c r="AZ109" i="4"/>
  <c r="AZ49" i="4"/>
  <c r="AZ83" i="4"/>
  <c r="AZ21" i="4"/>
  <c r="AZ59" i="4"/>
  <c r="AZ127" i="4"/>
  <c r="AZ39" i="4"/>
  <c r="AZ64" i="4"/>
  <c r="AZ117" i="4"/>
  <c r="AZ50" i="4"/>
  <c r="AZ111" i="4"/>
  <c r="AZ79" i="4"/>
  <c r="AZ19" i="4"/>
  <c r="AZ93" i="4"/>
  <c r="AZ77" i="4"/>
  <c r="AZ35" i="4"/>
  <c r="AZ101" i="4"/>
  <c r="AZ92" i="4"/>
  <c r="AZ104" i="4"/>
  <c r="AZ66" i="4"/>
  <c r="AZ87" i="4"/>
  <c r="AZ45" i="4"/>
  <c r="AZ63" i="4"/>
  <c r="AZ42" i="4"/>
  <c r="AZ86" i="4"/>
  <c r="AZ105" i="4"/>
  <c r="AZ78" i="4"/>
  <c r="AZ80" i="4"/>
  <c r="AZ44" i="4"/>
  <c r="AZ116" i="4"/>
  <c r="AZ20" i="4"/>
  <c r="AZ85" i="4"/>
  <c r="AZ54" i="4"/>
  <c r="AZ106" i="4"/>
  <c r="AZ56" i="4"/>
  <c r="AZ36" i="4"/>
  <c r="AD122" i="4"/>
  <c r="Z122" i="4" s="1"/>
  <c r="AD21" i="4"/>
  <c r="Z21" i="4" s="1"/>
  <c r="AD76" i="4"/>
  <c r="Z76" i="4" s="1"/>
  <c r="AD70" i="4"/>
  <c r="Z70" i="4" s="1"/>
  <c r="AD127" i="4"/>
  <c r="Z127" i="4" s="1"/>
  <c r="AD133" i="4"/>
  <c r="Z133" i="4" s="1"/>
  <c r="AD102" i="4"/>
  <c r="Z102" i="4" s="1"/>
  <c r="AD89" i="4"/>
  <c r="Z89" i="4" s="1"/>
  <c r="AD63" i="4"/>
  <c r="Z63" i="4" s="1"/>
  <c r="AD40" i="4"/>
  <c r="Z40" i="4" s="1"/>
  <c r="AD93" i="4"/>
  <c r="Z93" i="4" s="1"/>
  <c r="AD72" i="4"/>
  <c r="Z72" i="4" s="1"/>
  <c r="AD45" i="4"/>
  <c r="Z45" i="4" s="1"/>
  <c r="AD78" i="4"/>
  <c r="Z78" i="4" s="1"/>
  <c r="AD95" i="4"/>
  <c r="Z95" i="4" s="1"/>
  <c r="AD112" i="4"/>
  <c r="Z112" i="4" s="1"/>
  <c r="AD134" i="4"/>
  <c r="Z134" i="4" s="1"/>
  <c r="AD54" i="4"/>
  <c r="Z54" i="4" s="1"/>
  <c r="AD135" i="4"/>
  <c r="Z135" i="4" s="1"/>
  <c r="O3053" i="4"/>
  <c r="L3053" i="4"/>
  <c r="R3053" i="4"/>
  <c r="M3119" i="4"/>
  <c r="S3119" i="4"/>
  <c r="S3120" i="4"/>
  <c r="M3120" i="4"/>
  <c r="M3061" i="4"/>
  <c r="S3061" i="4"/>
  <c r="L3032" i="4"/>
  <c r="R3032" i="4"/>
  <c r="O3032" i="4"/>
  <c r="AR118" i="4"/>
  <c r="AT118" i="4" s="1"/>
  <c r="AF118" i="4"/>
  <c r="AF72" i="4"/>
  <c r="AK72" i="4"/>
  <c r="AR72" i="4"/>
  <c r="AT72" i="4" s="1"/>
  <c r="AR48" i="4"/>
  <c r="AT48" i="4" s="1"/>
  <c r="AF48" i="4"/>
  <c r="AK48" i="4"/>
  <c r="S3097" i="4"/>
  <c r="M3097" i="4"/>
  <c r="AF29" i="4"/>
  <c r="AR29" i="4"/>
  <c r="AT29" i="4" s="1"/>
  <c r="AK29" i="4"/>
  <c r="R3113" i="4"/>
  <c r="O3113" i="4"/>
  <c r="L3113" i="4"/>
  <c r="S3053" i="4"/>
  <c r="M3053" i="4"/>
  <c r="L3120" i="4"/>
  <c r="O3120" i="4"/>
  <c r="R3120" i="4"/>
  <c r="S3089" i="4"/>
  <c r="M3089" i="4"/>
  <c r="O3064" i="4"/>
  <c r="R3064" i="4"/>
  <c r="L3064" i="4"/>
  <c r="AR110" i="4"/>
  <c r="AT110" i="4" s="1"/>
  <c r="AF110" i="4"/>
  <c r="M3111" i="4"/>
  <c r="S3111" i="4"/>
  <c r="L3068" i="4"/>
  <c r="O3068" i="4"/>
  <c r="R3068" i="4"/>
  <c r="AR83" i="4"/>
  <c r="AT83" i="4" s="1"/>
  <c r="AK83" i="4"/>
  <c r="AF83" i="4"/>
  <c r="AI29" i="4"/>
  <c r="AG29" i="4"/>
  <c r="AJ29" i="4"/>
  <c r="AH29" i="4"/>
  <c r="L3021" i="4"/>
  <c r="O3021" i="4"/>
  <c r="R3021" i="4"/>
  <c r="L3033" i="4"/>
  <c r="R3033" i="4"/>
  <c r="O3033" i="4"/>
  <c r="M3115" i="4"/>
  <c r="S3115" i="4"/>
  <c r="O3098" i="4"/>
  <c r="L3098" i="4"/>
  <c r="R3098" i="4"/>
  <c r="AF53" i="4"/>
  <c r="AK53" i="4"/>
  <c r="AR53" i="4"/>
  <c r="AT53" i="4" s="1"/>
  <c r="AF94" i="4"/>
  <c r="AR94" i="4"/>
  <c r="AT94" i="4" s="1"/>
  <c r="AK94" i="4"/>
  <c r="L3030" i="4"/>
  <c r="R3030" i="4"/>
  <c r="O3030" i="4"/>
  <c r="S3136" i="4"/>
  <c r="M3136" i="4"/>
  <c r="AF46" i="4"/>
  <c r="AK46" i="4"/>
  <c r="AR46" i="4"/>
  <c r="AT46" i="4" s="1"/>
  <c r="L3119" i="4"/>
  <c r="O3119" i="4"/>
  <c r="R3119" i="4"/>
  <c r="S3067" i="4"/>
  <c r="M3067" i="4"/>
  <c r="R3052" i="4"/>
  <c r="O3052" i="4"/>
  <c r="L3052" i="4"/>
  <c r="AR134" i="4"/>
  <c r="AT134" i="4" s="1"/>
  <c r="AF134" i="4"/>
  <c r="L3100" i="4"/>
  <c r="O3100" i="4"/>
  <c r="R3100" i="4"/>
  <c r="AF120" i="4"/>
  <c r="AR120" i="4"/>
  <c r="AT120" i="4" s="1"/>
  <c r="L3108" i="4"/>
  <c r="R3108" i="4"/>
  <c r="O3108" i="4"/>
  <c r="L3121" i="4"/>
  <c r="R3121" i="4"/>
  <c r="O3121" i="4"/>
  <c r="O3061" i="4"/>
  <c r="R3061" i="4"/>
  <c r="L3061" i="4"/>
  <c r="M3095" i="4"/>
  <c r="S3095" i="4"/>
  <c r="AR129" i="4"/>
  <c r="AT129" i="4" s="1"/>
  <c r="AF129" i="4"/>
  <c r="AF73" i="4"/>
  <c r="AR73" i="4"/>
  <c r="AT73" i="4" s="1"/>
  <c r="AK73" i="4"/>
  <c r="S3065" i="4"/>
  <c r="M3065" i="4"/>
  <c r="R3037" i="4"/>
  <c r="O3037" i="4"/>
  <c r="L3037" i="4"/>
  <c r="AR32" i="4"/>
  <c r="AT32" i="4" s="1"/>
  <c r="AK32" i="4"/>
  <c r="AF32" i="4"/>
  <c r="AK88" i="4"/>
  <c r="AR88" i="4"/>
  <c r="AT88" i="4" s="1"/>
  <c r="AF88" i="4"/>
  <c r="AK68" i="4"/>
  <c r="AR68" i="4"/>
  <c r="AT68" i="4" s="1"/>
  <c r="AF68" i="4"/>
  <c r="S3083" i="4"/>
  <c r="M3083" i="4"/>
  <c r="S3096" i="4"/>
  <c r="M3096" i="4"/>
  <c r="AR123" i="4"/>
  <c r="AT123" i="4" s="1"/>
  <c r="AF123" i="4"/>
  <c r="AI59" i="4"/>
  <c r="AH59" i="4"/>
  <c r="AG59" i="4"/>
  <c r="AJ59" i="4"/>
  <c r="AH40" i="4"/>
  <c r="AG40" i="4"/>
  <c r="AI40" i="4"/>
  <c r="AJ40" i="4"/>
  <c r="AI127" i="4"/>
  <c r="AG127" i="4"/>
  <c r="AJ127" i="4"/>
  <c r="AH127" i="4"/>
  <c r="AD55" i="4"/>
  <c r="Z55" i="4" s="1"/>
  <c r="AJ112" i="4"/>
  <c r="AI112" i="4"/>
  <c r="AH112" i="4"/>
  <c r="AG112" i="4"/>
  <c r="AG31" i="4"/>
  <c r="AH31" i="4"/>
  <c r="AI31" i="4"/>
  <c r="AJ31" i="4"/>
  <c r="AI70" i="4"/>
  <c r="AJ70" i="4"/>
  <c r="AG70" i="4"/>
  <c r="AH70" i="4"/>
  <c r="AH76" i="4"/>
  <c r="AJ76" i="4"/>
  <c r="AI76" i="4"/>
  <c r="AG76" i="4"/>
  <c r="AD28" i="4"/>
  <c r="Z28" i="4" s="1"/>
  <c r="AD38" i="4"/>
  <c r="Z38" i="4" s="1"/>
  <c r="AD80" i="4"/>
  <c r="Z80" i="4" s="1"/>
  <c r="AG33" i="4"/>
  <c r="AI33" i="4"/>
  <c r="AJ33" i="4"/>
  <c r="AH33" i="4"/>
  <c r="AJ133" i="4"/>
  <c r="AI133" i="4"/>
  <c r="AG133" i="4"/>
  <c r="AH133" i="4"/>
  <c r="AD115" i="4"/>
  <c r="Z115" i="4" s="1"/>
  <c r="AD100" i="4"/>
  <c r="Z100" i="4" s="1"/>
  <c r="AG89" i="4"/>
  <c r="AI89" i="4"/>
  <c r="AH89" i="4"/>
  <c r="AJ89" i="4"/>
  <c r="AD52" i="4"/>
  <c r="Z52" i="4" s="1"/>
  <c r="AD121" i="4"/>
  <c r="Z121" i="4" s="1"/>
  <c r="AD91" i="4"/>
  <c r="Z91" i="4" s="1"/>
  <c r="AJ94" i="4"/>
  <c r="AI94" i="4"/>
  <c r="AG94" i="4"/>
  <c r="AH94" i="4"/>
  <c r="AD90" i="4"/>
  <c r="Z90" i="4" s="1"/>
  <c r="AD33" i="4"/>
  <c r="Z33" i="4" s="1"/>
  <c r="AD59" i="4"/>
  <c r="Z59" i="4" s="1"/>
  <c r="O3023" i="4"/>
  <c r="L3023" i="4"/>
  <c r="R3023" i="4"/>
  <c r="AR62" i="4"/>
  <c r="AT62" i="4" s="1"/>
  <c r="AK62" i="4"/>
  <c r="AF62" i="4"/>
  <c r="O3118" i="4"/>
  <c r="L3118" i="4"/>
  <c r="R3118" i="4"/>
  <c r="R3072" i="4"/>
  <c r="L3072" i="4"/>
  <c r="O3072" i="4"/>
  <c r="AF84" i="4"/>
  <c r="AR84" i="4"/>
  <c r="AT84" i="4" s="1"/>
  <c r="AK84" i="4"/>
  <c r="AF122" i="4"/>
  <c r="AR122" i="4"/>
  <c r="AT122" i="4" s="1"/>
  <c r="AR82" i="4"/>
  <c r="AT82" i="4" s="1"/>
  <c r="AK82" i="4"/>
  <c r="AF82" i="4"/>
  <c r="AK70" i="4"/>
  <c r="AF70" i="4"/>
  <c r="AR70" i="4"/>
  <c r="AT70" i="4" s="1"/>
  <c r="AF97" i="4"/>
  <c r="AR97" i="4"/>
  <c r="AT97" i="4" s="1"/>
  <c r="AK97" i="4"/>
  <c r="AF125" i="4"/>
  <c r="AR125" i="4"/>
  <c r="AT125" i="4" s="1"/>
  <c r="R3029" i="4"/>
  <c r="O3029" i="4"/>
  <c r="L3029" i="4"/>
  <c r="AR135" i="4"/>
  <c r="AT135" i="4" s="1"/>
  <c r="AF135" i="4"/>
  <c r="AK22" i="4"/>
  <c r="AF22" i="4"/>
  <c r="AR22" i="4"/>
  <c r="AT22" i="4" s="1"/>
  <c r="AR28" i="4"/>
  <c r="AT28" i="4" s="1"/>
  <c r="AF28" i="4"/>
  <c r="AK28" i="4"/>
  <c r="AR124" i="4"/>
  <c r="AT124" i="4" s="1"/>
  <c r="AF124" i="4"/>
  <c r="AF38" i="4"/>
  <c r="AR38" i="4"/>
  <c r="AT38" i="4" s="1"/>
  <c r="AK38" i="4"/>
  <c r="AR25" i="4"/>
  <c r="AT25" i="4" s="1"/>
  <c r="AK25" i="4"/>
  <c r="AF25" i="4"/>
  <c r="AR90" i="4"/>
  <c r="AT90" i="4" s="1"/>
  <c r="AF90" i="4"/>
  <c r="AK90" i="4"/>
  <c r="R3031" i="4"/>
  <c r="O3031" i="4"/>
  <c r="L3031" i="4"/>
  <c r="AK27" i="4"/>
  <c r="AF27" i="4"/>
  <c r="AR27" i="4"/>
  <c r="AT27" i="4" s="1"/>
  <c r="AF41" i="4"/>
  <c r="AK41" i="4"/>
  <c r="AR41" i="4"/>
  <c r="AT41" i="4" s="1"/>
  <c r="AK103" i="4"/>
  <c r="AF103" i="4"/>
  <c r="AR103" i="4"/>
  <c r="AT103" i="4" s="1"/>
  <c r="S3131" i="4"/>
  <c r="M3131" i="4"/>
  <c r="R3060" i="4"/>
  <c r="O3060" i="4"/>
  <c r="L3060" i="4"/>
  <c r="AF58" i="4"/>
  <c r="AK58" i="4"/>
  <c r="AR58" i="4"/>
  <c r="AT58" i="4" s="1"/>
  <c r="AF113" i="4"/>
  <c r="AR113" i="4"/>
  <c r="AT113" i="4" s="1"/>
  <c r="AR112" i="4"/>
  <c r="AT112" i="4" s="1"/>
  <c r="AF112" i="4"/>
  <c r="M3088" i="4"/>
  <c r="S3088" i="4"/>
  <c r="L3083" i="4"/>
  <c r="O3083" i="4"/>
  <c r="R3083" i="4"/>
  <c r="M3123" i="4"/>
  <c r="S3123" i="4"/>
  <c r="AG44" i="4"/>
  <c r="AI44" i="4"/>
  <c r="AH44" i="4"/>
  <c r="AJ44" i="4"/>
  <c r="AJ115" i="4"/>
  <c r="AI115" i="4"/>
  <c r="AH115" i="4"/>
  <c r="AG115" i="4"/>
  <c r="AH69" i="4"/>
  <c r="AG69" i="4"/>
  <c r="AI69" i="4"/>
  <c r="AJ69" i="4"/>
  <c r="AD44" i="4"/>
  <c r="Z44" i="4" s="1"/>
  <c r="AH93" i="4"/>
  <c r="AG93" i="4"/>
  <c r="AI93" i="4"/>
  <c r="AJ93" i="4"/>
  <c r="AD136" i="4"/>
  <c r="Z136" i="4" s="1"/>
  <c r="AJ122" i="4"/>
  <c r="AH122" i="4"/>
  <c r="AG122" i="4"/>
  <c r="AI122" i="4"/>
  <c r="AD84" i="4"/>
  <c r="Z84" i="4" s="1"/>
  <c r="AD92" i="4"/>
  <c r="Z92" i="4" s="1"/>
  <c r="AH21" i="4"/>
  <c r="AG21" i="4"/>
  <c r="AI21" i="4"/>
  <c r="AJ21" i="4"/>
  <c r="AH88" i="4"/>
  <c r="AG88" i="4"/>
  <c r="AJ88" i="4"/>
  <c r="AI88" i="4"/>
  <c r="AJ120" i="4"/>
  <c r="AG120" i="4"/>
  <c r="AH120" i="4"/>
  <c r="AI120" i="4"/>
  <c r="AI128" i="4"/>
  <c r="AG128" i="4"/>
  <c r="AH128" i="4"/>
  <c r="AJ128" i="4"/>
  <c r="AH20" i="4"/>
  <c r="AJ20" i="4"/>
  <c r="AI20" i="4"/>
  <c r="AG20" i="4"/>
  <c r="AD31" i="4"/>
  <c r="Z31" i="4" s="1"/>
  <c r="AJ102" i="4"/>
  <c r="AG102" i="4"/>
  <c r="AH102" i="4"/>
  <c r="AI102" i="4"/>
  <c r="AJ82" i="4"/>
  <c r="AI82" i="4"/>
  <c r="AG82" i="4"/>
  <c r="AH82" i="4"/>
  <c r="AG34" i="4"/>
  <c r="AH34" i="4"/>
  <c r="AI34" i="4"/>
  <c r="AJ34" i="4"/>
  <c r="AD97" i="4"/>
  <c r="Z97" i="4" s="1"/>
  <c r="AD110" i="4"/>
  <c r="Z110" i="4" s="1"/>
  <c r="AD105" i="4"/>
  <c r="Z105" i="4" s="1"/>
  <c r="M3023" i="4"/>
  <c r="S3023" i="4"/>
  <c r="M3062" i="4"/>
  <c r="S3062" i="4"/>
  <c r="M3072" i="4"/>
  <c r="S3072" i="4"/>
  <c r="S3048" i="4"/>
  <c r="M3048" i="4"/>
  <c r="M3034" i="4"/>
  <c r="S3034" i="4"/>
  <c r="L3070" i="4"/>
  <c r="R3070" i="4"/>
  <c r="O3070" i="4"/>
  <c r="M3029" i="4"/>
  <c r="S3029" i="4"/>
  <c r="L3135" i="4"/>
  <c r="R3135" i="4"/>
  <c r="O3135" i="4"/>
  <c r="S3022" i="4"/>
  <c r="M3022" i="4"/>
  <c r="S3038" i="4"/>
  <c r="M3038" i="4"/>
  <c r="S3025" i="4"/>
  <c r="M3025" i="4"/>
  <c r="R3090" i="4"/>
  <c r="L3090" i="4"/>
  <c r="O3090" i="4"/>
  <c r="S3031" i="4"/>
  <c r="M3031" i="4"/>
  <c r="L3027" i="4"/>
  <c r="O3027" i="4"/>
  <c r="R3027" i="4"/>
  <c r="R3041" i="4"/>
  <c r="O3041" i="4"/>
  <c r="L3041" i="4"/>
  <c r="M3103" i="4"/>
  <c r="S3103" i="4"/>
  <c r="M3060" i="4"/>
  <c r="S3060" i="4"/>
  <c r="M3058" i="4"/>
  <c r="S3058" i="4"/>
  <c r="S3113" i="4"/>
  <c r="M3113" i="4"/>
  <c r="R3112" i="4"/>
  <c r="L3112" i="4"/>
  <c r="O3112" i="4"/>
  <c r="R3046" i="4"/>
  <c r="O3046" i="4"/>
  <c r="L3046" i="4"/>
  <c r="L3095" i="4"/>
  <c r="R3095" i="4"/>
  <c r="O3095" i="4"/>
  <c r="AJ73" i="4"/>
  <c r="AI73" i="4"/>
  <c r="AG73" i="4"/>
  <c r="AH73" i="4"/>
  <c r="AI49" i="4"/>
  <c r="AH49" i="4"/>
  <c r="AG49" i="4"/>
  <c r="AJ49" i="4"/>
  <c r="M3070" i="4"/>
  <c r="S3070" i="4"/>
  <c r="M3124" i="4"/>
  <c r="S3124" i="4"/>
  <c r="AF31" i="4"/>
  <c r="AK31" i="4"/>
  <c r="AR31" i="4"/>
  <c r="AT31" i="4" s="1"/>
  <c r="AF131" i="4"/>
  <c r="AR131" i="4"/>
  <c r="AT131" i="4" s="1"/>
  <c r="R3059" i="4"/>
  <c r="O3059" i="4"/>
  <c r="L3059" i="4"/>
  <c r="S3107" i="4"/>
  <c r="M3107" i="4"/>
  <c r="L3123" i="4"/>
  <c r="O3123" i="4"/>
  <c r="R3123" i="4"/>
  <c r="AH55" i="4"/>
  <c r="AI55" i="4"/>
  <c r="AG55" i="4"/>
  <c r="AJ55" i="4"/>
  <c r="AI87" i="4"/>
  <c r="AH87" i="4"/>
  <c r="AG87" i="4"/>
  <c r="AJ87" i="4"/>
  <c r="AG91" i="4"/>
  <c r="AI91" i="4"/>
  <c r="AH91" i="4"/>
  <c r="AJ91" i="4"/>
  <c r="AG84" i="4"/>
  <c r="AJ84" i="4"/>
  <c r="AH84" i="4"/>
  <c r="AI84" i="4"/>
  <c r="AG39" i="4"/>
  <c r="AH39" i="4"/>
  <c r="AI39" i="4"/>
  <c r="AJ39" i="4"/>
  <c r="AI66" i="4"/>
  <c r="AH66" i="4"/>
  <c r="AJ66" i="4"/>
  <c r="AG66" i="4"/>
  <c r="AI56" i="4"/>
  <c r="AJ56" i="4"/>
  <c r="AG56" i="4"/>
  <c r="AH56" i="4"/>
  <c r="AJ45" i="4"/>
  <c r="AI45" i="4"/>
  <c r="AG45" i="4"/>
  <c r="AH45" i="4"/>
  <c r="AJ68" i="4"/>
  <c r="AG68" i="4"/>
  <c r="AI68" i="4"/>
  <c r="AH68" i="4"/>
  <c r="AG67" i="4"/>
  <c r="AI67" i="4"/>
  <c r="AH67" i="4"/>
  <c r="AJ67" i="4"/>
  <c r="AG107" i="4"/>
  <c r="AI107" i="4"/>
  <c r="AJ107" i="4"/>
  <c r="AH107" i="4"/>
  <c r="AJ131" i="4"/>
  <c r="AI131" i="4"/>
  <c r="AG131" i="4"/>
  <c r="AH131" i="4"/>
  <c r="AI74" i="4"/>
  <c r="AH74" i="4"/>
  <c r="AJ74" i="4"/>
  <c r="AG74" i="4"/>
  <c r="AD66" i="4"/>
  <c r="Z66" i="4" s="1"/>
  <c r="AD69" i="4"/>
  <c r="Z69" i="4" s="1"/>
  <c r="AD58" i="4"/>
  <c r="Z58" i="4" s="1"/>
  <c r="AD87" i="4"/>
  <c r="Z87" i="4" s="1"/>
  <c r="AJ103" i="4"/>
  <c r="AH103" i="4"/>
  <c r="AI103" i="4"/>
  <c r="AG103" i="4"/>
  <c r="AH75" i="4"/>
  <c r="AG75" i="4"/>
  <c r="AI75" i="4"/>
  <c r="AJ75" i="4"/>
  <c r="O3062" i="4"/>
  <c r="R3062" i="4"/>
  <c r="L3062" i="4"/>
  <c r="M3118" i="4"/>
  <c r="S3118" i="4"/>
  <c r="R3084" i="4"/>
  <c r="O3084" i="4"/>
  <c r="L3084" i="4"/>
  <c r="R3048" i="4"/>
  <c r="O3048" i="4"/>
  <c r="L3048" i="4"/>
  <c r="O3034" i="4"/>
  <c r="L3034" i="4"/>
  <c r="R3034" i="4"/>
  <c r="M3122" i="4"/>
  <c r="S3122" i="4"/>
  <c r="M3082" i="4"/>
  <c r="S3082" i="4"/>
  <c r="R3097" i="4"/>
  <c r="L3097" i="4"/>
  <c r="O3097" i="4"/>
  <c r="R3125" i="4"/>
  <c r="L3125" i="4"/>
  <c r="O3125" i="4"/>
  <c r="S3135" i="4"/>
  <c r="M3135" i="4"/>
  <c r="O3028" i="4"/>
  <c r="R3028" i="4"/>
  <c r="L3028" i="4"/>
  <c r="L3124" i="4"/>
  <c r="R3124" i="4"/>
  <c r="O3124" i="4"/>
  <c r="L3038" i="4"/>
  <c r="R3038" i="4"/>
  <c r="O3038" i="4"/>
  <c r="R3025" i="4"/>
  <c r="L3025" i="4"/>
  <c r="O3025" i="4"/>
  <c r="M3090" i="4"/>
  <c r="S3090" i="4"/>
  <c r="L3131" i="4"/>
  <c r="O3131" i="4"/>
  <c r="R3131" i="4"/>
  <c r="L3058" i="4"/>
  <c r="R3058" i="4"/>
  <c r="O3058" i="4"/>
  <c r="R3067" i="4"/>
  <c r="O3067" i="4"/>
  <c r="L3067" i="4"/>
  <c r="M3024" i="4"/>
  <c r="S3024" i="4"/>
  <c r="S3073" i="4"/>
  <c r="M3073" i="4"/>
  <c r="M3068" i="4"/>
  <c r="S3068" i="4"/>
  <c r="AK96" i="4"/>
  <c r="AR96" i="4"/>
  <c r="AT96" i="4" s="1"/>
  <c r="AF96" i="4"/>
  <c r="AH119" i="4"/>
  <c r="AJ119" i="4"/>
  <c r="AG119" i="4"/>
  <c r="AI119" i="4"/>
  <c r="AI81" i="4"/>
  <c r="AJ81" i="4"/>
  <c r="AH81" i="4"/>
  <c r="AG81" i="4"/>
  <c r="AH111" i="4"/>
  <c r="AG111" i="4"/>
  <c r="AJ111" i="4"/>
  <c r="AI111" i="4"/>
  <c r="AJ60" i="4"/>
  <c r="AG60" i="4"/>
  <c r="AI60" i="4"/>
  <c r="AH60" i="4"/>
  <c r="AH50" i="4"/>
  <c r="AI50" i="4"/>
  <c r="AJ50" i="4"/>
  <c r="AG50" i="4"/>
  <c r="AD81" i="4"/>
  <c r="Z81" i="4" s="1"/>
  <c r="R3082" i="4"/>
  <c r="L3082" i="4"/>
  <c r="O3082" i="4"/>
  <c r="M3112" i="4"/>
  <c r="S3112" i="4"/>
  <c r="O3094" i="4"/>
  <c r="L3094" i="4"/>
  <c r="R3094" i="4"/>
  <c r="S3121" i="4"/>
  <c r="M3121" i="4"/>
  <c r="O3127" i="4"/>
  <c r="L3127" i="4"/>
  <c r="R3127" i="4"/>
  <c r="AK69" i="4"/>
  <c r="AF69" i="4"/>
  <c r="AR69" i="4"/>
  <c r="AT69" i="4" s="1"/>
  <c r="AF109" i="4"/>
  <c r="AR109" i="4"/>
  <c r="AT109" i="4" s="1"/>
  <c r="AF49" i="4"/>
  <c r="AR49" i="4"/>
  <c r="AT49" i="4" s="1"/>
  <c r="AK49" i="4"/>
  <c r="I3140" i="4"/>
  <c r="M3019" i="4"/>
  <c r="S3019" i="4"/>
  <c r="L3096" i="4"/>
  <c r="R3096" i="4"/>
  <c r="O3096" i="4"/>
  <c r="AG106" i="4"/>
  <c r="AI106" i="4"/>
  <c r="AJ106" i="4"/>
  <c r="AH106" i="4"/>
  <c r="AR59" i="4"/>
  <c r="AT59" i="4" s="1"/>
  <c r="AK59" i="4"/>
  <c r="AF59" i="4"/>
  <c r="L3040" i="4"/>
  <c r="O3040" i="4"/>
  <c r="R3040" i="4"/>
  <c r="L3128" i="4"/>
  <c r="R3128" i="4"/>
  <c r="O3128" i="4"/>
  <c r="AR127" i="4"/>
  <c r="AT127" i="4" s="1"/>
  <c r="AF127" i="4"/>
  <c r="AR39" i="4"/>
  <c r="AT39" i="4" s="1"/>
  <c r="AF39" i="4"/>
  <c r="AK39" i="4"/>
  <c r="AF64" i="4"/>
  <c r="AR64" i="4"/>
  <c r="AT64" i="4" s="1"/>
  <c r="AK64" i="4"/>
  <c r="O3069" i="4"/>
  <c r="R3069" i="4"/>
  <c r="L3069" i="4"/>
  <c r="M3114" i="4"/>
  <c r="S3114" i="4"/>
  <c r="S3071" i="4"/>
  <c r="M3071" i="4"/>
  <c r="AR117" i="4"/>
  <c r="AT117" i="4" s="1"/>
  <c r="AF117" i="4"/>
  <c r="O3075" i="4"/>
  <c r="R3075" i="4"/>
  <c r="L3075" i="4"/>
  <c r="R3126" i="4"/>
  <c r="O3126" i="4"/>
  <c r="L3126" i="4"/>
  <c r="AF50" i="4"/>
  <c r="AR50" i="4"/>
  <c r="AT50" i="4" s="1"/>
  <c r="AK50" i="4"/>
  <c r="M3109" i="4"/>
  <c r="S3109" i="4"/>
  <c r="L3107" i="4"/>
  <c r="O3107" i="4"/>
  <c r="R3107" i="4"/>
  <c r="AR111" i="4"/>
  <c r="AT111" i="4" s="1"/>
  <c r="AF111" i="4"/>
  <c r="AK79" i="4"/>
  <c r="AF79" i="4"/>
  <c r="AR79" i="4"/>
  <c r="AT79" i="4" s="1"/>
  <c r="AF19" i="4"/>
  <c r="AK19" i="4"/>
  <c r="AR19" i="4"/>
  <c r="AT19" i="4" s="1"/>
  <c r="X140" i="4"/>
  <c r="AF132" i="4"/>
  <c r="AR132" i="4"/>
  <c r="AT132" i="4" s="1"/>
  <c r="AK93" i="4"/>
  <c r="AR93" i="4"/>
  <c r="AT93" i="4" s="1"/>
  <c r="AF93" i="4"/>
  <c r="AR77" i="4"/>
  <c r="AT77" i="4" s="1"/>
  <c r="AK77" i="4"/>
  <c r="AF77" i="4"/>
  <c r="R3047" i="4"/>
  <c r="O3047" i="4"/>
  <c r="L3047" i="4"/>
  <c r="AR35" i="4"/>
  <c r="AT35" i="4" s="1"/>
  <c r="AK35" i="4"/>
  <c r="AF35" i="4"/>
  <c r="AF101" i="4"/>
  <c r="AR101" i="4"/>
  <c r="AT101" i="4" s="1"/>
  <c r="AK101" i="4"/>
  <c r="AD79" i="4"/>
  <c r="Z79" i="4" s="1"/>
  <c r="AG110" i="4"/>
  <c r="AH110" i="4"/>
  <c r="AJ110" i="4"/>
  <c r="AI110" i="4"/>
  <c r="AD43" i="4"/>
  <c r="Z43" i="4" s="1"/>
  <c r="AH48" i="4"/>
  <c r="AJ48" i="4"/>
  <c r="AI48" i="4"/>
  <c r="AG48" i="4"/>
  <c r="AH65" i="4"/>
  <c r="AI65" i="4"/>
  <c r="AG65" i="4"/>
  <c r="AJ65" i="4"/>
  <c r="AD60" i="4"/>
  <c r="Z60" i="4" s="1"/>
  <c r="AD116" i="4"/>
  <c r="Z116" i="4" s="1"/>
  <c r="AG24" i="4"/>
  <c r="AJ24" i="4"/>
  <c r="AH24" i="4"/>
  <c r="AI24" i="4"/>
  <c r="AD108" i="4"/>
  <c r="Z108" i="4" s="1"/>
  <c r="AD41" i="4"/>
  <c r="Z41" i="4" s="1"/>
  <c r="AD27" i="4"/>
  <c r="Z27" i="4" s="1"/>
  <c r="AH61" i="4"/>
  <c r="AI61" i="4"/>
  <c r="AJ61" i="4"/>
  <c r="AG61" i="4"/>
  <c r="AD23" i="4"/>
  <c r="Z23" i="4" s="1"/>
  <c r="AD26" i="4"/>
  <c r="Z26" i="4" s="1"/>
  <c r="AH77" i="4"/>
  <c r="AI77" i="4"/>
  <c r="AG77" i="4"/>
  <c r="AJ77" i="4"/>
  <c r="AG129" i="4"/>
  <c r="AI129" i="4"/>
  <c r="AH129" i="4"/>
  <c r="AJ129" i="4"/>
  <c r="AD65" i="4"/>
  <c r="Z65" i="4" s="1"/>
  <c r="AD35" i="4"/>
  <c r="Z35" i="4" s="1"/>
  <c r="AJ42" i="4"/>
  <c r="AG42" i="4"/>
  <c r="AI42" i="4"/>
  <c r="AH42" i="4"/>
  <c r="AI99" i="4"/>
  <c r="AH99" i="4"/>
  <c r="AG99" i="4"/>
  <c r="AJ99" i="4"/>
  <c r="AD67" i="4"/>
  <c r="Z67" i="4" s="1"/>
  <c r="AD47" i="4"/>
  <c r="Z47" i="4" s="1"/>
  <c r="AD103" i="4"/>
  <c r="Z103" i="4" s="1"/>
  <c r="AK92" i="4"/>
  <c r="AF92" i="4"/>
  <c r="AR92" i="4"/>
  <c r="AT92" i="4" s="1"/>
  <c r="AF104" i="4"/>
  <c r="AK104" i="4"/>
  <c r="AR104" i="4"/>
  <c r="AT104" i="4" s="1"/>
  <c r="AF66" i="4"/>
  <c r="AK66" i="4"/>
  <c r="AR66" i="4"/>
  <c r="AT66" i="4" s="1"/>
  <c r="AF133" i="4"/>
  <c r="AR133" i="4"/>
  <c r="AT133" i="4" s="1"/>
  <c r="AF87" i="4"/>
  <c r="AR87" i="4"/>
  <c r="AT87" i="4" s="1"/>
  <c r="AK87" i="4"/>
  <c r="S3057" i="4"/>
  <c r="M3057" i="4"/>
  <c r="AF45" i="4"/>
  <c r="AK45" i="4"/>
  <c r="AR45" i="4"/>
  <c r="AT45" i="4" s="1"/>
  <c r="AK63" i="4"/>
  <c r="AF63" i="4"/>
  <c r="AR63" i="4"/>
  <c r="AT63" i="4" s="1"/>
  <c r="AK42" i="4"/>
  <c r="AF42" i="4"/>
  <c r="AR42" i="4"/>
  <c r="AT42" i="4" s="1"/>
  <c r="AF86" i="4"/>
  <c r="AK86" i="4"/>
  <c r="AR86" i="4"/>
  <c r="AT86" i="4" s="1"/>
  <c r="AR105" i="4"/>
  <c r="AT105" i="4" s="1"/>
  <c r="AK105" i="4"/>
  <c r="AF105" i="4"/>
  <c r="AF78" i="4"/>
  <c r="AR78" i="4"/>
  <c r="AT78" i="4" s="1"/>
  <c r="AK78" i="4"/>
  <c r="M3055" i="4"/>
  <c r="S3055" i="4"/>
  <c r="AF80" i="4"/>
  <c r="AR80" i="4"/>
  <c r="AT80" i="4" s="1"/>
  <c r="AK80" i="4"/>
  <c r="AF44" i="4"/>
  <c r="AK44" i="4"/>
  <c r="AR44" i="4"/>
  <c r="AT44" i="4" s="1"/>
  <c r="AR116" i="4"/>
  <c r="AT116" i="4" s="1"/>
  <c r="AF116" i="4"/>
  <c r="AK20" i="4"/>
  <c r="AF20" i="4"/>
  <c r="AR20" i="4"/>
  <c r="AT20" i="4" s="1"/>
  <c r="AF85" i="4"/>
  <c r="AK85" i="4"/>
  <c r="AR85" i="4"/>
  <c r="AT85" i="4" s="1"/>
  <c r="M3043" i="4"/>
  <c r="S3043" i="4"/>
  <c r="AR54" i="4"/>
  <c r="AT54" i="4" s="1"/>
  <c r="AK54" i="4"/>
  <c r="AF54" i="4"/>
  <c r="AK106" i="4"/>
  <c r="AR106" i="4"/>
  <c r="AT106" i="4" s="1"/>
  <c r="AF106" i="4"/>
  <c r="AF56" i="4"/>
  <c r="AK56" i="4"/>
  <c r="AR56" i="4"/>
  <c r="AT56" i="4" s="1"/>
  <c r="M3099" i="4"/>
  <c r="S3099" i="4"/>
  <c r="M3051" i="4"/>
  <c r="S3051" i="4"/>
  <c r="S3081" i="4"/>
  <c r="M3081" i="4"/>
  <c r="M3091" i="4"/>
  <c r="S3091" i="4"/>
  <c r="M3102" i="4"/>
  <c r="S3102" i="4"/>
  <c r="AR36" i="4"/>
  <c r="AT36" i="4" s="1"/>
  <c r="AK36" i="4"/>
  <c r="AF36" i="4"/>
  <c r="S3094" i="4"/>
  <c r="M3094" i="4"/>
  <c r="AF30" i="4"/>
  <c r="AK30" i="4"/>
  <c r="AR30" i="4"/>
  <c r="AT30" i="4" s="1"/>
  <c r="S3052" i="4"/>
  <c r="M3052" i="4"/>
  <c r="O3089" i="4"/>
  <c r="L3089" i="4"/>
  <c r="R3089" i="4"/>
  <c r="AH32" i="4"/>
  <c r="AG32" i="4"/>
  <c r="AI32" i="4"/>
  <c r="AJ32" i="4"/>
  <c r="AI36" i="4"/>
  <c r="AG36" i="4"/>
  <c r="AH36" i="4"/>
  <c r="AJ36" i="4"/>
  <c r="AI71" i="4"/>
  <c r="AG71" i="4"/>
  <c r="AJ71" i="4"/>
  <c r="AH71" i="4"/>
  <c r="AG26" i="4"/>
  <c r="AJ26" i="4"/>
  <c r="AH26" i="4"/>
  <c r="AI26" i="4"/>
  <c r="AR23" i="4"/>
  <c r="AT23" i="4" s="1"/>
  <c r="AK23" i="4"/>
  <c r="AF23" i="4"/>
  <c r="O3122" i="4"/>
  <c r="L3122" i="4"/>
  <c r="R3122" i="4"/>
  <c r="O3022" i="4"/>
  <c r="L3022" i="4"/>
  <c r="R3022" i="4"/>
  <c r="M3041" i="4"/>
  <c r="S3041" i="4"/>
  <c r="AK60" i="4"/>
  <c r="AR60" i="4"/>
  <c r="AT60" i="4" s="1"/>
  <c r="AF60" i="4"/>
  <c r="R3039" i="4"/>
  <c r="O3039" i="4"/>
  <c r="L3039" i="4"/>
  <c r="AF26" i="4"/>
  <c r="AR26" i="4"/>
  <c r="AT26" i="4" s="1"/>
  <c r="AK26" i="4"/>
  <c r="AF126" i="4"/>
  <c r="AR126" i="4"/>
  <c r="AT126" i="4" s="1"/>
  <c r="L3088" i="4"/>
  <c r="R3088" i="4"/>
  <c r="O3088" i="4"/>
  <c r="M3021" i="4"/>
  <c r="S3021" i="4"/>
  <c r="L3130" i="4"/>
  <c r="R3130" i="4"/>
  <c r="O3130" i="4"/>
  <c r="M3040" i="4"/>
  <c r="S3040" i="4"/>
  <c r="S3127" i="4"/>
  <c r="M3127" i="4"/>
  <c r="M3039" i="4"/>
  <c r="S3039" i="4"/>
  <c r="S3033" i="4"/>
  <c r="M3033" i="4"/>
  <c r="O3114" i="4"/>
  <c r="L3114" i="4"/>
  <c r="R3114" i="4"/>
  <c r="M3026" i="4"/>
  <c r="S3026" i="4"/>
  <c r="R3071" i="4"/>
  <c r="O3071" i="4"/>
  <c r="L3071" i="4"/>
  <c r="R3117" i="4"/>
  <c r="O3117" i="4"/>
  <c r="L3117" i="4"/>
  <c r="M3110" i="4"/>
  <c r="S3110" i="4"/>
  <c r="S3075" i="4"/>
  <c r="M3075" i="4"/>
  <c r="M3050" i="4"/>
  <c r="S3050" i="4"/>
  <c r="S3049" i="4"/>
  <c r="M3049" i="4"/>
  <c r="R3111" i="4"/>
  <c r="L3111" i="4"/>
  <c r="O3111" i="4"/>
  <c r="L3079" i="4"/>
  <c r="O3079" i="4"/>
  <c r="R3079" i="4"/>
  <c r="S3132" i="4"/>
  <c r="M3132" i="4"/>
  <c r="R3093" i="4"/>
  <c r="O3093" i="4"/>
  <c r="L3093" i="4"/>
  <c r="L3077" i="4"/>
  <c r="O3077" i="4"/>
  <c r="R3077" i="4"/>
  <c r="M3101" i="4"/>
  <c r="S3101" i="4"/>
  <c r="AH43" i="4"/>
  <c r="AG43" i="4"/>
  <c r="AJ43" i="4"/>
  <c r="AI43" i="4"/>
  <c r="AD119" i="4"/>
  <c r="Z119" i="4" s="1"/>
  <c r="AH38" i="4"/>
  <c r="AG38" i="4"/>
  <c r="AJ38" i="4"/>
  <c r="AI38" i="4"/>
  <c r="AD49" i="4"/>
  <c r="Z49" i="4" s="1"/>
  <c r="AD111" i="4"/>
  <c r="Z111" i="4" s="1"/>
  <c r="AG78" i="4"/>
  <c r="AH78" i="4"/>
  <c r="AI78" i="4"/>
  <c r="AJ78" i="4"/>
  <c r="AJ47" i="4"/>
  <c r="AH47" i="4"/>
  <c r="AG47" i="4"/>
  <c r="AI47" i="4"/>
  <c r="AG41" i="4"/>
  <c r="AJ41" i="4"/>
  <c r="AI41" i="4"/>
  <c r="AH41" i="4"/>
  <c r="AH123" i="4"/>
  <c r="AI123" i="4"/>
  <c r="AJ123" i="4"/>
  <c r="AG123" i="4"/>
  <c r="AG135" i="4"/>
  <c r="AH135" i="4"/>
  <c r="AI135" i="4"/>
  <c r="AJ135" i="4"/>
  <c r="AD73" i="4"/>
  <c r="Z73" i="4" s="1"/>
  <c r="AJ22" i="4"/>
  <c r="AG22" i="4"/>
  <c r="AI22" i="4"/>
  <c r="AH22" i="4"/>
  <c r="AJ132" i="4"/>
  <c r="AG132" i="4"/>
  <c r="AH132" i="4"/>
  <c r="AI132" i="4"/>
  <c r="AG23" i="4"/>
  <c r="AH23" i="4"/>
  <c r="AI23" i="4"/>
  <c r="AJ23" i="4"/>
  <c r="AI46" i="4"/>
  <c r="AH46" i="4"/>
  <c r="AG46" i="4"/>
  <c r="AJ46" i="4"/>
  <c r="AJ104" i="4"/>
  <c r="AH104" i="4"/>
  <c r="AG104" i="4"/>
  <c r="AI104" i="4"/>
  <c r="AD113" i="4"/>
  <c r="Z113" i="4" s="1"/>
  <c r="AI86" i="4"/>
  <c r="AG86" i="4"/>
  <c r="AH86" i="4"/>
  <c r="AJ86" i="4"/>
  <c r="AG54" i="4"/>
  <c r="AI54" i="4"/>
  <c r="AH54" i="4"/>
  <c r="AJ54" i="4"/>
  <c r="AH25" i="4"/>
  <c r="AI25" i="4"/>
  <c r="AG25" i="4"/>
  <c r="AJ25" i="4"/>
  <c r="AH125" i="4"/>
  <c r="AJ125" i="4"/>
  <c r="AG125" i="4"/>
  <c r="AI125" i="4"/>
  <c r="AJ96" i="4"/>
  <c r="AH96" i="4"/>
  <c r="AI96" i="4"/>
  <c r="AG96" i="4"/>
  <c r="AI101" i="4"/>
  <c r="AJ101" i="4"/>
  <c r="AH101" i="4"/>
  <c r="AG101" i="4"/>
  <c r="AJ85" i="4"/>
  <c r="AG85" i="4"/>
  <c r="AI85" i="4"/>
  <c r="AH85" i="4"/>
  <c r="AD128" i="4"/>
  <c r="Z128" i="4" s="1"/>
  <c r="AD30" i="4"/>
  <c r="Z30" i="4" s="1"/>
  <c r="AI53" i="4"/>
  <c r="AH53" i="4"/>
  <c r="AG53" i="4"/>
  <c r="AJ53" i="4"/>
  <c r="AD120" i="4"/>
  <c r="Z120" i="4" s="1"/>
  <c r="S3092" i="4"/>
  <c r="M3092" i="4"/>
  <c r="O3104" i="4"/>
  <c r="L3104" i="4"/>
  <c r="R3104" i="4"/>
  <c r="L3066" i="4"/>
  <c r="R3066" i="4"/>
  <c r="O3066" i="4"/>
  <c r="O3133" i="4"/>
  <c r="L3133" i="4"/>
  <c r="R3133" i="4"/>
  <c r="AR76" i="4"/>
  <c r="AT76" i="4" s="1"/>
  <c r="AK76" i="4"/>
  <c r="AF76" i="4"/>
  <c r="S3087" i="4"/>
  <c r="M3087" i="4"/>
  <c r="AR57" i="4"/>
  <c r="AT57" i="4" s="1"/>
  <c r="AF57" i="4"/>
  <c r="AK57" i="4"/>
  <c r="S3045" i="4"/>
  <c r="M3045" i="4"/>
  <c r="M3063" i="4"/>
  <c r="S3063" i="4"/>
  <c r="S3086" i="4"/>
  <c r="M3086" i="4"/>
  <c r="M3078" i="4"/>
  <c r="S3078" i="4"/>
  <c r="AF55" i="4"/>
  <c r="AR55" i="4"/>
  <c r="AT55" i="4" s="1"/>
  <c r="AK55" i="4"/>
  <c r="M3080" i="4"/>
  <c r="S3080" i="4"/>
  <c r="M3044" i="4"/>
  <c r="S3044" i="4"/>
  <c r="S3085" i="4"/>
  <c r="M3085" i="4"/>
  <c r="AR74" i="4"/>
  <c r="AT74" i="4" s="1"/>
  <c r="AF74" i="4"/>
  <c r="AK74" i="4"/>
  <c r="S3106" i="4"/>
  <c r="M3106" i="4"/>
  <c r="R3056" i="4"/>
  <c r="O3056" i="4"/>
  <c r="L3056" i="4"/>
  <c r="AF99" i="4"/>
  <c r="AR99" i="4"/>
  <c r="AT99" i="4" s="1"/>
  <c r="AK99" i="4"/>
  <c r="AK51" i="4"/>
  <c r="AF51" i="4"/>
  <c r="AR51" i="4"/>
  <c r="AT51" i="4" s="1"/>
  <c r="AF91" i="4"/>
  <c r="AR91" i="4"/>
  <c r="AT91" i="4" s="1"/>
  <c r="AK91" i="4"/>
  <c r="AR102" i="4"/>
  <c r="AT102" i="4" s="1"/>
  <c r="AK102" i="4"/>
  <c r="AF102" i="4"/>
  <c r="M3036" i="4"/>
  <c r="S3036" i="4"/>
  <c r="M3100" i="4"/>
  <c r="S3100" i="4"/>
  <c r="S3037" i="4"/>
  <c r="M3037" i="4"/>
  <c r="AJ108" i="4"/>
  <c r="AI108" i="4"/>
  <c r="AH108" i="4"/>
  <c r="AG108" i="4"/>
  <c r="AG109" i="4"/>
  <c r="AI109" i="4"/>
  <c r="AH109" i="4"/>
  <c r="AJ109" i="4"/>
  <c r="AH117" i="4"/>
  <c r="AI117" i="4"/>
  <c r="AG117" i="4"/>
  <c r="AJ117" i="4"/>
  <c r="AK34" i="4"/>
  <c r="AR34" i="4"/>
  <c r="AT34" i="4" s="1"/>
  <c r="AF34" i="4"/>
  <c r="L3103" i="4"/>
  <c r="O3103" i="4"/>
  <c r="R3103" i="4"/>
  <c r="R3115" i="4"/>
  <c r="L3115" i="4"/>
  <c r="O3115" i="4"/>
  <c r="AK21" i="4"/>
  <c r="AF21" i="4"/>
  <c r="AR21" i="4"/>
  <c r="AT21" i="4" s="1"/>
  <c r="AF128" i="4"/>
  <c r="AR128" i="4"/>
  <c r="AT128" i="4" s="1"/>
  <c r="AR114" i="4"/>
  <c r="AT114" i="4" s="1"/>
  <c r="AF114" i="4"/>
  <c r="AF75" i="4"/>
  <c r="AR75" i="4"/>
  <c r="AT75" i="4" s="1"/>
  <c r="AK75" i="4"/>
  <c r="M3059" i="4"/>
  <c r="S3059" i="4"/>
  <c r="O3026" i="4"/>
  <c r="R3026" i="4"/>
  <c r="L3026" i="4"/>
  <c r="L3110" i="4"/>
  <c r="O3110" i="4"/>
  <c r="R3110" i="4"/>
  <c r="M3126" i="4"/>
  <c r="S3126" i="4"/>
  <c r="R3050" i="4"/>
  <c r="O3050" i="4"/>
  <c r="L3050" i="4"/>
  <c r="O3109" i="4"/>
  <c r="R3109" i="4"/>
  <c r="L3109" i="4"/>
  <c r="AR107" i="4"/>
  <c r="AT107" i="4" s="1"/>
  <c r="AF107" i="4"/>
  <c r="AK107" i="4"/>
  <c r="O3049" i="4"/>
  <c r="L3049" i="4"/>
  <c r="R3049" i="4"/>
  <c r="S3079" i="4"/>
  <c r="M3079" i="4"/>
  <c r="O3019" i="4"/>
  <c r="L3019" i="4"/>
  <c r="R3019" i="4"/>
  <c r="H3140" i="4"/>
  <c r="S3077" i="4"/>
  <c r="M3077" i="4"/>
  <c r="M3047" i="4"/>
  <c r="S3047" i="4"/>
  <c r="O3035" i="4"/>
  <c r="L3035" i="4"/>
  <c r="R3035" i="4"/>
  <c r="R3101" i="4"/>
  <c r="O3101" i="4"/>
  <c r="L3101" i="4"/>
  <c r="AJ80" i="4"/>
  <c r="AG80" i="4"/>
  <c r="AH80" i="4"/>
  <c r="AI80" i="4"/>
  <c r="AG97" i="4"/>
  <c r="AH97" i="4"/>
  <c r="AJ97" i="4"/>
  <c r="AI97" i="4"/>
  <c r="AG126" i="4"/>
  <c r="AJ126" i="4"/>
  <c r="AI126" i="4"/>
  <c r="AH126" i="4"/>
  <c r="AH83" i="4"/>
  <c r="AJ83" i="4"/>
  <c r="AG83" i="4"/>
  <c r="AI83" i="4"/>
  <c r="AG79" i="4"/>
  <c r="AJ79" i="4"/>
  <c r="AI79" i="4"/>
  <c r="AH79" i="4"/>
  <c r="AG98" i="4"/>
  <c r="AI98" i="4"/>
  <c r="AH98" i="4"/>
  <c r="AJ98" i="4"/>
  <c r="AG72" i="4"/>
  <c r="AH72" i="4"/>
  <c r="AJ72" i="4"/>
  <c r="AI72" i="4"/>
  <c r="AI58" i="4"/>
  <c r="AH58" i="4"/>
  <c r="AJ58" i="4"/>
  <c r="AG58" i="4"/>
  <c r="AJ113" i="4"/>
  <c r="AI113" i="4"/>
  <c r="AG113" i="4"/>
  <c r="AH113" i="4"/>
  <c r="AI92" i="4"/>
  <c r="AG92" i="4"/>
  <c r="AH92" i="4"/>
  <c r="AJ92" i="4"/>
  <c r="AG28" i="4"/>
  <c r="AI28" i="4"/>
  <c r="AH28" i="4"/>
  <c r="AJ28" i="4"/>
  <c r="AH134" i="4"/>
  <c r="AJ134" i="4"/>
  <c r="AI134" i="4"/>
  <c r="AG134" i="4"/>
  <c r="AD50" i="4"/>
  <c r="Z50" i="4" s="1"/>
  <c r="AD83" i="4"/>
  <c r="Z83" i="4" s="1"/>
  <c r="AH35" i="4"/>
  <c r="AI35" i="4"/>
  <c r="AG35" i="4"/>
  <c r="AJ35" i="4"/>
  <c r="AH30" i="4"/>
  <c r="AJ30" i="4"/>
  <c r="AG30" i="4"/>
  <c r="AI30" i="4"/>
  <c r="AG27" i="4"/>
  <c r="AH27" i="4"/>
  <c r="AI27" i="4"/>
  <c r="AJ27" i="4"/>
  <c r="AJ100" i="4"/>
  <c r="AG100" i="4"/>
  <c r="AI100" i="4"/>
  <c r="AH100" i="4"/>
  <c r="AD109" i="4"/>
  <c r="Z109" i="4" s="1"/>
  <c r="AD118" i="4"/>
  <c r="Z118" i="4" s="1"/>
  <c r="AD132" i="4"/>
  <c r="Z132" i="4" s="1"/>
  <c r="AJ114" i="4"/>
  <c r="AG114" i="4"/>
  <c r="AH114" i="4"/>
  <c r="AI114" i="4"/>
  <c r="AD48" i="4"/>
  <c r="Z48" i="4" s="1"/>
  <c r="AD56" i="4"/>
  <c r="Z56" i="4" s="1"/>
  <c r="AD75" i="4"/>
  <c r="Z75" i="4" s="1"/>
  <c r="AG62" i="4"/>
  <c r="AH62" i="4"/>
  <c r="AI62" i="4"/>
  <c r="AJ62" i="4"/>
  <c r="AD29" i="4"/>
  <c r="Z29" i="4" s="1"/>
  <c r="AD114" i="4"/>
  <c r="Z114" i="4" s="1"/>
  <c r="L3092" i="4"/>
  <c r="R3092" i="4"/>
  <c r="O3092" i="4"/>
  <c r="S3104" i="4"/>
  <c r="M3104" i="4"/>
  <c r="M3066" i="4"/>
  <c r="S3066" i="4"/>
  <c r="S3133" i="4"/>
  <c r="M3133" i="4"/>
  <c r="M3076" i="4"/>
  <c r="S3076" i="4"/>
  <c r="O3057" i="4"/>
  <c r="L3057" i="4"/>
  <c r="R3057" i="4"/>
  <c r="S3042" i="4"/>
  <c r="M3042" i="4"/>
  <c r="O3105" i="4"/>
  <c r="R3105" i="4"/>
  <c r="L3105" i="4"/>
  <c r="O3055" i="4"/>
  <c r="L3055" i="4"/>
  <c r="R3055" i="4"/>
  <c r="R3044" i="4"/>
  <c r="L3044" i="4"/>
  <c r="O3044" i="4"/>
  <c r="L3116" i="4"/>
  <c r="R3116" i="4"/>
  <c r="O3116" i="4"/>
  <c r="L3020" i="4"/>
  <c r="O3020" i="4"/>
  <c r="R3020" i="4"/>
  <c r="R3043" i="4"/>
  <c r="O3043" i="4"/>
  <c r="L3043" i="4"/>
  <c r="M3074" i="4"/>
  <c r="S3074" i="4"/>
  <c r="S3054" i="4"/>
  <c r="M3054" i="4"/>
  <c r="R3106" i="4"/>
  <c r="L3106" i="4"/>
  <c r="O3106" i="4"/>
  <c r="O3099" i="4"/>
  <c r="L3099" i="4"/>
  <c r="R3099" i="4"/>
  <c r="R3051" i="4"/>
  <c r="O3051" i="4"/>
  <c r="L3051" i="4"/>
  <c r="O3081" i="4"/>
  <c r="L3081" i="4"/>
  <c r="R3081" i="4"/>
  <c r="O3091" i="4"/>
  <c r="R3091" i="4"/>
  <c r="L3091" i="4"/>
  <c r="R3036" i="4"/>
  <c r="O3036" i="4"/>
  <c r="L3036" i="4"/>
  <c r="S3098" i="4"/>
  <c r="M3098" i="4"/>
  <c r="S3134" i="4"/>
  <c r="M3134" i="4"/>
  <c r="M3108" i="4"/>
  <c r="S3108" i="4"/>
  <c r="L3065" i="4"/>
  <c r="O3065" i="4"/>
  <c r="R3065" i="4"/>
  <c r="AG121" i="4"/>
  <c r="AJ121" i="4"/>
  <c r="AH121" i="4"/>
  <c r="AI121" i="4"/>
  <c r="S3084" i="4"/>
  <c r="M3084" i="4"/>
  <c r="M3125" i="4"/>
  <c r="S3125" i="4"/>
  <c r="M3028" i="4"/>
  <c r="S3028" i="4"/>
  <c r="M3027" i="4"/>
  <c r="S3027" i="4"/>
  <c r="O3136" i="4"/>
  <c r="L3136" i="4"/>
  <c r="R3136" i="4"/>
  <c r="L3024" i="4"/>
  <c r="R3024" i="4"/>
  <c r="O3024" i="4"/>
  <c r="S3129" i="4"/>
  <c r="M3129" i="4"/>
  <c r="AF130" i="4"/>
  <c r="AR130" i="4"/>
  <c r="AT130" i="4" s="1"/>
  <c r="AR40" i="4"/>
  <c r="AT40" i="4" s="1"/>
  <c r="AF40" i="4"/>
  <c r="AK40" i="4"/>
  <c r="AR33" i="4"/>
  <c r="AT33" i="4" s="1"/>
  <c r="AF33" i="4"/>
  <c r="AK33" i="4"/>
  <c r="S3032" i="4"/>
  <c r="M3032" i="4"/>
  <c r="M3130" i="4"/>
  <c r="S3130" i="4"/>
  <c r="M3128" i="4"/>
  <c r="S3128" i="4"/>
  <c r="M3064" i="4"/>
  <c r="S3064" i="4"/>
  <c r="S3069" i="4"/>
  <c r="M3069" i="4"/>
  <c r="AK71" i="4"/>
  <c r="AR71" i="4"/>
  <c r="AT71" i="4" s="1"/>
  <c r="AF71" i="4"/>
  <c r="M3117" i="4"/>
  <c r="S3117" i="4"/>
  <c r="AR115" i="4"/>
  <c r="AT115" i="4" s="1"/>
  <c r="AF115" i="4"/>
  <c r="AK98" i="4"/>
  <c r="AF98" i="4"/>
  <c r="AR98" i="4"/>
  <c r="AT98" i="4" s="1"/>
  <c r="M3030" i="4"/>
  <c r="S3030" i="4"/>
  <c r="AF136" i="4"/>
  <c r="AR136" i="4"/>
  <c r="AT136" i="4" s="1"/>
  <c r="M3046" i="4"/>
  <c r="S3046" i="4"/>
  <c r="AR119" i="4"/>
  <c r="AT119" i="4" s="1"/>
  <c r="AF119" i="4"/>
  <c r="AK67" i="4"/>
  <c r="AF67" i="4"/>
  <c r="AR67" i="4"/>
  <c r="AT67" i="4" s="1"/>
  <c r="AR52" i="4"/>
  <c r="AT52" i="4" s="1"/>
  <c r="AK52" i="4"/>
  <c r="AF52" i="4"/>
  <c r="L3134" i="4"/>
  <c r="R3134" i="4"/>
  <c r="O3134" i="4"/>
  <c r="AF100" i="4"/>
  <c r="AK100" i="4"/>
  <c r="AR100" i="4"/>
  <c r="AT100" i="4" s="1"/>
  <c r="AK24" i="4"/>
  <c r="AF24" i="4"/>
  <c r="AR24" i="4"/>
  <c r="AT24" i="4" s="1"/>
  <c r="AF108" i="4"/>
  <c r="AR108" i="4"/>
  <c r="AT108" i="4" s="1"/>
  <c r="AR89" i="4"/>
  <c r="AT89" i="4" s="1"/>
  <c r="AF89" i="4"/>
  <c r="AK89" i="4"/>
  <c r="AF121" i="4"/>
  <c r="AR121" i="4"/>
  <c r="AT121" i="4" s="1"/>
  <c r="AK61" i="4"/>
  <c r="AR61" i="4"/>
  <c r="AT61" i="4" s="1"/>
  <c r="AF61" i="4"/>
  <c r="AK95" i="4"/>
  <c r="AF95" i="4"/>
  <c r="AR95" i="4"/>
  <c r="AT95" i="4" s="1"/>
  <c r="R3129" i="4"/>
  <c r="O3129" i="4"/>
  <c r="L3129" i="4"/>
  <c r="R3073" i="4"/>
  <c r="O3073" i="4"/>
  <c r="L3073" i="4"/>
  <c r="AR65" i="4"/>
  <c r="AT65" i="4" s="1"/>
  <c r="AK65" i="4"/>
  <c r="AF65" i="4"/>
  <c r="AR37" i="4"/>
  <c r="AT37" i="4" s="1"/>
  <c r="AF37" i="4"/>
  <c r="AK37" i="4"/>
  <c r="U3140" i="4"/>
  <c r="O3132" i="4"/>
  <c r="R3132" i="4"/>
  <c r="L3132" i="4"/>
  <c r="M3093" i="4"/>
  <c r="S3093" i="4"/>
  <c r="AR47" i="4"/>
  <c r="AT47" i="4" s="1"/>
  <c r="AK47" i="4"/>
  <c r="AF47" i="4"/>
  <c r="M3035" i="4"/>
  <c r="S3035" i="4"/>
  <c r="AH63" i="4"/>
  <c r="AJ63" i="4"/>
  <c r="AI63" i="4"/>
  <c r="AG63" i="4"/>
  <c r="AI136" i="4"/>
  <c r="AG136" i="4"/>
  <c r="AJ136" i="4"/>
  <c r="AH136" i="4"/>
  <c r="AI52" i="4"/>
  <c r="AJ52" i="4"/>
  <c r="AG52" i="4"/>
  <c r="AH52" i="4"/>
  <c r="AH116" i="4"/>
  <c r="AG116" i="4"/>
  <c r="AJ116" i="4"/>
  <c r="AI116" i="4"/>
  <c r="AD74" i="4"/>
  <c r="Z74" i="4" s="1"/>
  <c r="AD36" i="4"/>
  <c r="Z36" i="4" s="1"/>
  <c r="AD106" i="4"/>
  <c r="Z106" i="4" s="1"/>
  <c r="AD71" i="4"/>
  <c r="Z71" i="4" s="1"/>
  <c r="AJ57" i="4"/>
  <c r="AG57" i="4"/>
  <c r="AH57" i="4"/>
  <c r="AI57" i="4"/>
  <c r="AH95" i="4"/>
  <c r="AJ95" i="4"/>
  <c r="AI95" i="4"/>
  <c r="AG95" i="4"/>
  <c r="AI118" i="4"/>
  <c r="AJ118" i="4"/>
  <c r="AH118" i="4"/>
  <c r="AG118" i="4"/>
  <c r="AH105" i="4"/>
  <c r="AI105" i="4"/>
  <c r="AG105" i="4"/>
  <c r="AJ105" i="4"/>
  <c r="AI64" i="4"/>
  <c r="AJ64" i="4"/>
  <c r="AH64" i="4"/>
  <c r="AG64" i="4"/>
  <c r="AD107" i="4"/>
  <c r="Z107" i="4" s="1"/>
  <c r="AD24" i="4"/>
  <c r="Z24" i="4" s="1"/>
  <c r="AD32" i="4"/>
  <c r="Z32" i="4" s="1"/>
  <c r="AD126" i="4"/>
  <c r="Z126" i="4" s="1"/>
  <c r="AG19" i="4"/>
  <c r="AH19" i="4"/>
  <c r="AI19" i="4"/>
  <c r="AJ19" i="4"/>
  <c r="AD82" i="4"/>
  <c r="Z82" i="4" s="1"/>
  <c r="AG124" i="4"/>
  <c r="AI124" i="4"/>
  <c r="AJ124" i="4"/>
  <c r="AH124" i="4"/>
  <c r="AH90" i="4"/>
  <c r="AI90" i="4"/>
  <c r="AJ90" i="4"/>
  <c r="AG90" i="4"/>
  <c r="AG51" i="4"/>
  <c r="AI51" i="4"/>
  <c r="AH51" i="4"/>
  <c r="AJ51" i="4"/>
  <c r="AD42" i="4"/>
  <c r="Z42" i="4" s="1"/>
  <c r="AD39" i="4"/>
  <c r="Z39" i="4" s="1"/>
  <c r="AI130" i="4"/>
  <c r="AH130" i="4"/>
  <c r="AG130" i="4"/>
  <c r="AJ130" i="4"/>
  <c r="AJ37" i="4"/>
  <c r="AG37" i="4"/>
  <c r="AH37" i="4"/>
  <c r="AI37" i="4"/>
  <c r="L3076" i="4"/>
  <c r="R3076" i="4"/>
  <c r="O3076" i="4"/>
  <c r="L3087" i="4"/>
  <c r="O3087" i="4"/>
  <c r="R3087" i="4"/>
  <c r="L3045" i="4"/>
  <c r="R3045" i="4"/>
  <c r="O3045" i="4"/>
  <c r="O3063" i="4"/>
  <c r="R3063" i="4"/>
  <c r="L3063" i="4"/>
  <c r="R3042" i="4"/>
  <c r="O3042" i="4"/>
  <c r="L3042" i="4"/>
  <c r="R3086" i="4"/>
  <c r="O3086" i="4"/>
  <c r="L3086" i="4"/>
  <c r="S3105" i="4"/>
  <c r="M3105" i="4"/>
  <c r="O3078" i="4"/>
  <c r="R3078" i="4"/>
  <c r="L3078" i="4"/>
  <c r="O3080" i="4"/>
  <c r="L3080" i="4"/>
  <c r="R3080" i="4"/>
  <c r="M3116" i="4"/>
  <c r="S3116" i="4"/>
  <c r="M3020" i="4"/>
  <c r="S3020" i="4"/>
  <c r="L3085" i="4"/>
  <c r="O3085" i="4"/>
  <c r="R3085" i="4"/>
  <c r="AF43" i="4"/>
  <c r="AK43" i="4"/>
  <c r="AR43" i="4"/>
  <c r="AT43" i="4" s="1"/>
  <c r="R3074" i="4"/>
  <c r="L3074" i="4"/>
  <c r="O3074" i="4"/>
  <c r="O3054" i="4"/>
  <c r="L3054" i="4"/>
  <c r="R3054" i="4"/>
  <c r="S3056" i="4"/>
  <c r="M3056" i="4"/>
  <c r="AR81" i="4"/>
  <c r="AT81" i="4" s="1"/>
  <c r="AF81" i="4"/>
  <c r="AK81" i="4"/>
  <c r="R3102" i="4"/>
  <c r="O3102" i="4"/>
  <c r="L3102" i="4"/>
  <c r="N10" i="4" l="1"/>
  <c r="O11" i="4"/>
  <c r="N12" i="4"/>
  <c r="N11" i="4"/>
  <c r="O12" i="4"/>
  <c r="D3164" i="4"/>
  <c r="F14" i="4" s="1"/>
  <c r="U3144" i="4"/>
  <c r="F13" i="4" s="1"/>
  <c r="F12" i="4"/>
  <c r="L3140" i="4"/>
  <c r="O3140" i="4"/>
  <c r="R3140" i="4"/>
  <c r="S3140" i="4"/>
  <c r="M3140" i="4"/>
  <c r="E3151" i="4" l="1"/>
  <c r="E3146" i="4"/>
  <c r="D3155" i="4"/>
  <c r="D3145" i="4"/>
  <c r="D3156" i="4"/>
  <c r="E3145" i="4"/>
  <c r="D3146" i="4"/>
  <c r="E3150" i="4"/>
  <c r="E3156" i="4"/>
  <c r="G3146" i="4"/>
  <c r="D3151" i="4"/>
  <c r="G3145" i="4"/>
  <c r="D3150" i="4"/>
  <c r="E3155" i="4"/>
  <c r="I3151" i="4" l="1"/>
  <c r="H10" i="4" s="1"/>
  <c r="I3146" i="4"/>
  <c r="L3151" i="4" s="1"/>
  <c r="K3151" i="4" s="1"/>
  <c r="N3151" i="4" s="1"/>
  <c r="I3156" i="4"/>
  <c r="H11" i="4" s="1"/>
  <c r="J10" i="4" l="1"/>
  <c r="K10" i="4" s="1"/>
  <c r="L3156" i="4"/>
  <c r="K3156" i="4" s="1"/>
  <c r="J11" i="4" s="1"/>
  <c r="K11" i="4" s="1"/>
  <c r="N3156" i="4" l="1"/>
</calcChain>
</file>

<file path=xl/sharedStrings.xml><?xml version="1.0" encoding="utf-8"?>
<sst xmlns="http://schemas.openxmlformats.org/spreadsheetml/2006/main" count="934" uniqueCount="69">
  <si>
    <t>Year</t>
  </si>
  <si>
    <t>Age</t>
  </si>
  <si>
    <t>mx</t>
  </si>
  <si>
    <t xml:space="preserve"> </t>
  </si>
  <si>
    <t>Gompertz</t>
  </si>
  <si>
    <t>Life Table Data,  Example:                (Data provided at HMD)</t>
  </si>
  <si>
    <t xml:space="preserve">Created by C. H. Skiadas </t>
  </si>
  <si>
    <t>Step h=</t>
  </si>
  <si>
    <t>Data Points=</t>
  </si>
  <si>
    <t>Initial Parameters</t>
  </si>
  <si>
    <t>b=</t>
  </si>
  <si>
    <t>l=</t>
  </si>
  <si>
    <t>Estimated Parameters after 40 rounds</t>
  </si>
  <si>
    <t>Differences after 40 rounds</t>
  </si>
  <si>
    <t>Standard Error</t>
  </si>
  <si>
    <t>T=Param/St.Er</t>
  </si>
  <si>
    <t>Db=</t>
  </si>
  <si>
    <t>seb=</t>
  </si>
  <si>
    <t>Dl=</t>
  </si>
  <si>
    <t>sel=</t>
  </si>
  <si>
    <t>Sum of Squared Errors=</t>
  </si>
  <si>
    <t>Standard Error of Estimates=</t>
  </si>
  <si>
    <t>R^2=</t>
  </si>
  <si>
    <t>Characteristic Points of Graph</t>
  </si>
  <si>
    <t>g(t)</t>
  </si>
  <si>
    <t>g'(t)</t>
  </si>
  <si>
    <t>Maximum</t>
  </si>
  <si>
    <t>Left Inflection Point</t>
  </si>
  <si>
    <t>Right Inflection Point</t>
  </si>
  <si>
    <t>Skiadas C. H. and Skiadas C., Comparing the Gompertz-Type Models with a First Passage Time density Model.  Advances in Data Analysis, C. H. Skiadas (Ed) Springer/Birkhauser, 2010, pp. 203-209.</t>
  </si>
  <si>
    <t xml:space="preserve">Skiadas, C. H. and Skiadas, C.: Chaotic Modelling and Simulation: Analysis of Chaotic Models, Attractors and Forms, CRC / Taylor &amp; Francis, 2008. </t>
  </si>
  <si>
    <t>Transformed Data</t>
  </si>
  <si>
    <t>i</t>
  </si>
  <si>
    <t>o</t>
  </si>
  <si>
    <t>d</t>
  </si>
  <si>
    <t>Sii</t>
  </si>
  <si>
    <t>Soo</t>
  </si>
  <si>
    <t>Sio</t>
  </si>
  <si>
    <t>Sdi</t>
  </si>
  <si>
    <t>Sdo</t>
  </si>
  <si>
    <t>Sdd</t>
  </si>
  <si>
    <t>g(t) Mirror Gompertz</t>
  </si>
  <si>
    <t>g''(t)</t>
  </si>
  <si>
    <t>A</t>
  </si>
  <si>
    <t>A'</t>
  </si>
  <si>
    <t>AA+A'</t>
  </si>
  <si>
    <t>Minimum</t>
  </si>
  <si>
    <t>SSE</t>
  </si>
  <si>
    <t>se=</t>
  </si>
  <si>
    <t>z=</t>
  </si>
  <si>
    <t>se(b(1,1))^0,5</t>
  </si>
  <si>
    <t>b(1,1)</t>
  </si>
  <si>
    <t>b(2,2)</t>
  </si>
  <si>
    <t>Data 2004 USA Females</t>
  </si>
  <si>
    <t>dx</t>
  </si>
  <si>
    <t>mx*exp(-sum(mx))</t>
  </si>
  <si>
    <t>Imput mx</t>
  </si>
  <si>
    <t>or</t>
  </si>
  <si>
    <t>ln(mx)</t>
  </si>
  <si>
    <t>Sx</t>
  </si>
  <si>
    <t>Sy</t>
  </si>
  <si>
    <t>Sxy</t>
  </si>
  <si>
    <t>Sxx</t>
  </si>
  <si>
    <t>x-xav</t>
  </si>
  <si>
    <t>y-yav</t>
  </si>
  <si>
    <t>(x-xav)(y-yav)</t>
  </si>
  <si>
    <t>(x-xav)(x-xav)</t>
  </si>
  <si>
    <t xml:space="preserve">The Program estimates the parameters b, l by using a nonlinear regression analysis method (Skiadas, 1986 at www.cmsim.net). </t>
  </si>
  <si>
    <t>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</si>
</sst>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"/>
    <numFmt numFmtId="165" formatCode="0.000E+00"/>
    <numFmt numFmtId="166" formatCode="0.000"/>
    <numFmt numFmtId="167" formatCode="0.0000000"/>
    <numFmt numFmtId="168" formatCode="0.000000"/>
    <numFmt numFmtId="169" formatCode="0.00000"/>
    <numFmt numFmtId="170" formatCode="0.0"/>
    <numFmt numFmtId="171" formatCode="0.0E+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Baskerville Old Face"/>
      <family val="1"/>
    </font>
    <font>
      <sz val="22"/>
      <name val="Baskerville Old Face"/>
      <family val="1"/>
    </font>
    <font>
      <b/>
      <sz val="12"/>
      <name val="Arial"/>
      <family val="2"/>
      <charset val="161"/>
    </font>
    <font>
      <sz val="12"/>
      <name val="Arial"/>
      <family val="2"/>
      <charset val="161"/>
    </font>
    <font>
      <b/>
      <sz val="16"/>
      <color indexed="43"/>
      <name val="Times New Roman"/>
      <family val="1"/>
      <charset val="161"/>
    </font>
    <font>
      <sz val="16"/>
      <name val="Arial"/>
      <family val="2"/>
    </font>
    <font>
      <b/>
      <sz val="10"/>
      <name val="Arial"/>
      <family val="2"/>
      <charset val="161"/>
    </font>
    <font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rgb="FFFFFF00"/>
      <name val="Arial"/>
      <family val="2"/>
      <charset val="161"/>
    </font>
    <font>
      <sz val="10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20" fillId="35" borderId="10" xfId="0" applyFont="1" applyFill="1" applyBorder="1" applyAlignment="1">
      <alignment horizontal="right" vertical="center"/>
    </xf>
    <xf numFmtId="0" fontId="20" fillId="35" borderId="16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4" fillId="36" borderId="10" xfId="0" applyFont="1" applyFill="1" applyBorder="1" applyAlignment="1">
      <alignment horizontal="right" vertical="center"/>
    </xf>
    <xf numFmtId="0" fontId="20" fillId="37" borderId="16" xfId="0" applyFont="1" applyFill="1" applyBorder="1" applyAlignment="1">
      <alignment vertical="center"/>
    </xf>
    <xf numFmtId="0" fontId="20" fillId="38" borderId="10" xfId="0" applyFont="1" applyFill="1" applyBorder="1"/>
    <xf numFmtId="0" fontId="0" fillId="38" borderId="11" xfId="0" applyFill="1" applyBorder="1"/>
    <xf numFmtId="0" fontId="0" fillId="38" borderId="12" xfId="0" applyFill="1" applyBorder="1"/>
    <xf numFmtId="0" fontId="24" fillId="38" borderId="17" xfId="0" applyFont="1" applyFill="1" applyBorder="1" applyAlignment="1">
      <alignment horizontal="right"/>
    </xf>
    <xf numFmtId="0" fontId="24" fillId="38" borderId="15" xfId="0" applyFont="1" applyFill="1" applyBorder="1"/>
    <xf numFmtId="0" fontId="24" fillId="38" borderId="18" xfId="0" applyFont="1" applyFill="1" applyBorder="1"/>
    <xf numFmtId="0" fontId="24" fillId="38" borderId="10" xfId="0" applyFont="1" applyFill="1" applyBorder="1" applyAlignment="1">
      <alignment horizontal="right"/>
    </xf>
    <xf numFmtId="0" fontId="24" fillId="38" borderId="11" xfId="0" applyFont="1" applyFill="1" applyBorder="1"/>
    <xf numFmtId="0" fontId="24" fillId="38" borderId="12" xfId="0" applyFont="1" applyFill="1" applyBorder="1"/>
    <xf numFmtId="0" fontId="25" fillId="0" borderId="0" xfId="0" applyFont="1"/>
    <xf numFmtId="0" fontId="24" fillId="35" borderId="16" xfId="0" applyFont="1" applyFill="1" applyBorder="1" applyAlignment="1">
      <alignment horizontal="left" vertical="center"/>
    </xf>
    <xf numFmtId="0" fontId="24" fillId="35" borderId="16" xfId="0" applyFont="1" applyFill="1" applyBorder="1"/>
    <xf numFmtId="0" fontId="24" fillId="35" borderId="16" xfId="0" applyFont="1" applyFill="1" applyBorder="1" applyAlignment="1">
      <alignment horizontal="right"/>
    </xf>
    <xf numFmtId="164" fontId="24" fillId="35" borderId="16" xfId="0" applyNumberFormat="1" applyFont="1" applyFill="1" applyBorder="1"/>
    <xf numFmtId="0" fontId="0" fillId="35" borderId="16" xfId="0" applyFill="1" applyBorder="1"/>
    <xf numFmtId="0" fontId="0" fillId="35" borderId="16" xfId="0" applyFill="1" applyBorder="1" applyAlignment="1">
      <alignment horizontal="right"/>
    </xf>
    <xf numFmtId="165" fontId="0" fillId="35" borderId="16" xfId="0" applyNumberFormat="1" applyFill="1" applyBorder="1"/>
    <xf numFmtId="2" fontId="0" fillId="35" borderId="16" xfId="0" applyNumberFormat="1" applyFill="1" applyBorder="1"/>
    <xf numFmtId="166" fontId="24" fillId="35" borderId="16" xfId="0" applyNumberFormat="1" applyFont="1" applyFill="1" applyBorder="1"/>
    <xf numFmtId="0" fontId="0" fillId="0" borderId="0" xfId="0" applyFill="1" applyBorder="1"/>
    <xf numFmtId="167" fontId="24" fillId="35" borderId="16" xfId="0" applyNumberFormat="1" applyFont="1" applyFill="1" applyBorder="1" applyAlignment="1">
      <alignment vertical="center"/>
    </xf>
    <xf numFmtId="168" fontId="0" fillId="35" borderId="16" xfId="0" applyNumberFormat="1" applyFill="1" applyBorder="1"/>
    <xf numFmtId="166" fontId="24" fillId="35" borderId="16" xfId="0" applyNumberFormat="1" applyFont="1" applyFill="1" applyBorder="1" applyAlignment="1">
      <alignment vertical="center"/>
    </xf>
    <xf numFmtId="0" fontId="24" fillId="35" borderId="22" xfId="0" applyFont="1" applyFill="1" applyBorder="1" applyAlignment="1">
      <alignment horizontal="center" vertical="center"/>
    </xf>
    <xf numFmtId="0" fontId="24" fillId="35" borderId="23" xfId="0" applyFont="1" applyFill="1" applyBorder="1" applyAlignment="1">
      <alignment horizontal="center" vertical="center"/>
    </xf>
    <xf numFmtId="0" fontId="24" fillId="35" borderId="21" xfId="0" applyFont="1" applyFill="1" applyBorder="1" applyAlignment="1">
      <alignment horizontal="center" vertical="center"/>
    </xf>
    <xf numFmtId="0" fontId="0" fillId="35" borderId="26" xfId="0" applyFill="1" applyBorder="1"/>
    <xf numFmtId="11" fontId="0" fillId="35" borderId="27" xfId="0" applyNumberFormat="1" applyFill="1" applyBorder="1"/>
    <xf numFmtId="0" fontId="0" fillId="35" borderId="25" xfId="0" applyFill="1" applyBorder="1"/>
    <xf numFmtId="0" fontId="0" fillId="35" borderId="12" xfId="0" applyFill="1" applyBorder="1"/>
    <xf numFmtId="0" fontId="0" fillId="35" borderId="32" xfId="0" applyFill="1" applyBorder="1"/>
    <xf numFmtId="0" fontId="24" fillId="0" borderId="0" xfId="0" applyFont="1" applyFill="1" applyAlignment="1">
      <alignment vertical="center"/>
    </xf>
    <xf numFmtId="0" fontId="0" fillId="40" borderId="16" xfId="0" applyFill="1" applyBorder="1" applyAlignment="1">
      <alignment horizontal="center" vertical="center"/>
    </xf>
    <xf numFmtId="0" fontId="0" fillId="35" borderId="16" xfId="0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35" borderId="16" xfId="0" applyFill="1" applyBorder="1" applyAlignment="1">
      <alignment horizontal="center" vertical="center" shrinkToFit="1"/>
    </xf>
    <xf numFmtId="0" fontId="0" fillId="33" borderId="16" xfId="0" applyFill="1" applyBorder="1" applyAlignment="1">
      <alignment horizontal="center" vertical="center"/>
    </xf>
    <xf numFmtId="0" fontId="0" fillId="39" borderId="16" xfId="0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40" borderId="0" xfId="0" applyFill="1"/>
    <xf numFmtId="168" fontId="27" fillId="33" borderId="0" xfId="0" applyNumberFormat="1" applyFont="1" applyFill="1"/>
    <xf numFmtId="11" fontId="0" fillId="35" borderId="0" xfId="0" applyNumberFormat="1" applyFill="1"/>
    <xf numFmtId="11" fontId="0" fillId="33" borderId="0" xfId="0" applyNumberFormat="1" applyFill="1"/>
    <xf numFmtId="11" fontId="0" fillId="39" borderId="0" xfId="0" applyNumberFormat="1" applyFill="1"/>
    <xf numFmtId="169" fontId="0" fillId="0" borderId="0" xfId="0" applyNumberFormat="1"/>
    <xf numFmtId="168" fontId="0" fillId="0" borderId="0" xfId="0" applyNumberFormat="1"/>
    <xf numFmtId="11" fontId="0" fillId="0" borderId="0" xfId="0" applyNumberFormat="1"/>
    <xf numFmtId="0" fontId="27" fillId="0" borderId="0" xfId="0" applyFont="1"/>
    <xf numFmtId="167" fontId="0" fillId="0" borderId="0" xfId="0" applyNumberFormat="1"/>
    <xf numFmtId="0" fontId="0" fillId="0" borderId="0" xfId="0" applyAlignment="1">
      <alignment wrapText="1"/>
    </xf>
    <xf numFmtId="0" fontId="20" fillId="37" borderId="0" xfId="0" applyFont="1" applyFill="1" applyAlignment="1">
      <alignment vertical="center"/>
    </xf>
    <xf numFmtId="0" fontId="20" fillId="38" borderId="11" xfId="0" applyFont="1" applyFill="1" applyBorder="1"/>
    <xf numFmtId="0" fontId="24" fillId="38" borderId="11" xfId="0" applyFont="1" applyFill="1" applyBorder="1" applyAlignment="1">
      <alignment horizontal="right"/>
    </xf>
    <xf numFmtId="164" fontId="0" fillId="0" borderId="0" xfId="0" applyNumberFormat="1"/>
    <xf numFmtId="0" fontId="28" fillId="41" borderId="0" xfId="0" applyFont="1" applyFill="1"/>
    <xf numFmtId="0" fontId="28" fillId="0" borderId="0" xfId="0" applyFont="1" applyAlignment="1">
      <alignment horizontal="center"/>
    </xf>
    <xf numFmtId="0" fontId="20" fillId="0" borderId="0" xfId="0" applyFont="1" applyFill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/>
    <xf numFmtId="11" fontId="0" fillId="0" borderId="0" xfId="0" applyNumberFormat="1" applyFill="1" applyBorder="1" applyAlignment="1"/>
    <xf numFmtId="0" fontId="25" fillId="40" borderId="16" xfId="0" applyFont="1" applyFill="1" applyBorder="1" applyAlignment="1">
      <alignment horizontal="center" vertical="center"/>
    </xf>
    <xf numFmtId="170" fontId="0" fillId="0" borderId="0" xfId="0" applyNumberFormat="1"/>
    <xf numFmtId="2" fontId="0" fillId="0" borderId="0" xfId="0" applyNumberFormat="1"/>
    <xf numFmtId="0" fontId="0" fillId="0" borderId="0" xfId="0" applyFont="1"/>
    <xf numFmtId="0" fontId="16" fillId="0" borderId="0" xfId="0" applyFont="1"/>
    <xf numFmtId="169" fontId="29" fillId="37" borderId="16" xfId="0" applyNumberFormat="1" applyFont="1" applyFill="1" applyBorder="1"/>
    <xf numFmtId="2" fontId="29" fillId="37" borderId="16" xfId="0" applyNumberFormat="1" applyFont="1" applyFill="1" applyBorder="1"/>
    <xf numFmtId="11" fontId="0" fillId="35" borderId="16" xfId="0" applyNumberFormat="1" applyFill="1" applyBorder="1"/>
    <xf numFmtId="11" fontId="0" fillId="35" borderId="33" xfId="0" applyNumberFormat="1" applyFill="1" applyBorder="1"/>
    <xf numFmtId="171" fontId="0" fillId="35" borderId="29" xfId="0" applyNumberFormat="1" applyFill="1" applyBorder="1"/>
    <xf numFmtId="11" fontId="0" fillId="35" borderId="31" xfId="0" applyNumberFormat="1" applyFill="1" applyBorder="1"/>
    <xf numFmtId="0" fontId="24" fillId="0" borderId="19" xfId="0" applyFont="1" applyFill="1" applyBorder="1" applyAlignment="1">
      <alignment vertical="center"/>
    </xf>
    <xf numFmtId="0" fontId="28" fillId="0" borderId="0" xfId="0" applyFont="1" applyFill="1"/>
    <xf numFmtId="0" fontId="28" fillId="0" borderId="0" xfId="0" applyFont="1" applyFill="1" applyAlignment="1">
      <alignment horizontal="center"/>
    </xf>
    <xf numFmtId="0" fontId="0" fillId="40" borderId="16" xfId="0" applyFill="1" applyBorder="1" applyAlignment="1">
      <alignment horizontal="center" vertical="center" wrapText="1"/>
    </xf>
    <xf numFmtId="0" fontId="26" fillId="0" borderId="0" xfId="42" applyAlignment="1" applyProtection="1">
      <alignment vertical="center" wrapText="1"/>
    </xf>
    <xf numFmtId="0" fontId="26" fillId="0" borderId="0" xfId="42" applyAlignment="1" applyProtection="1"/>
    <xf numFmtId="0" fontId="24" fillId="35" borderId="10" xfId="0" applyFont="1" applyFill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24" fillId="35" borderId="10" xfId="0" applyFont="1" applyFill="1" applyBorder="1" applyAlignment="1">
      <alignment horizontal="center" vertical="center"/>
    </xf>
    <xf numFmtId="0" fontId="24" fillId="35" borderId="12" xfId="0" applyFont="1" applyFill="1" applyBorder="1" applyAlignment="1">
      <alignment horizontal="center"/>
    </xf>
    <xf numFmtId="0" fontId="24" fillId="35" borderId="16" xfId="0" applyFont="1" applyFill="1" applyBorder="1" applyAlignment="1">
      <alignment horizontal="right" vertical="center"/>
    </xf>
    <xf numFmtId="0" fontId="0" fillId="35" borderId="16" xfId="0" applyFill="1" applyBorder="1" applyAlignment="1">
      <alignment horizontal="right"/>
    </xf>
    <xf numFmtId="0" fontId="0" fillId="35" borderId="16" xfId="0" applyFill="1" applyBorder="1" applyAlignment="1"/>
    <xf numFmtId="0" fontId="24" fillId="35" borderId="16" xfId="0" applyFont="1" applyFill="1" applyBorder="1" applyAlignment="1">
      <alignment vertical="center"/>
    </xf>
    <xf numFmtId="0" fontId="0" fillId="35" borderId="20" xfId="0" applyFill="1" applyBorder="1" applyAlignment="1"/>
    <xf numFmtId="0" fontId="0" fillId="35" borderId="21" xfId="0" applyFill="1" applyBorder="1" applyAlignment="1"/>
    <xf numFmtId="0" fontId="24" fillId="35" borderId="24" xfId="0" applyFont="1" applyFill="1" applyBorder="1" applyAlignment="1"/>
    <xf numFmtId="0" fontId="24" fillId="35" borderId="25" xfId="0" applyFont="1" applyFill="1" applyBorder="1" applyAlignment="1"/>
    <xf numFmtId="0" fontId="24" fillId="35" borderId="28" xfId="0" applyFont="1" applyFill="1" applyBorder="1" applyAlignment="1"/>
    <xf numFmtId="0" fontId="24" fillId="35" borderId="29" xfId="0" applyFont="1" applyFill="1" applyBorder="1" applyAlignment="1"/>
    <xf numFmtId="0" fontId="24" fillId="35" borderId="30" xfId="0" applyFont="1" applyFill="1" applyBorder="1" applyAlignment="1"/>
    <xf numFmtId="0" fontId="24" fillId="35" borderId="31" xfId="0" applyFont="1" applyFill="1" applyBorder="1" applyAlignment="1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14" xfId="0" applyFont="1" applyBorder="1" applyAlignment="1">
      <alignment horizontal="center"/>
    </xf>
    <xf numFmtId="0" fontId="30" fillId="0" borderId="10" xfId="0" applyFont="1" applyBorder="1" applyAlignment="1">
      <alignment vertical="center" wrapText="1"/>
    </xf>
    <xf numFmtId="0" fontId="30" fillId="0" borderId="11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22" fillId="34" borderId="15" xfId="0" applyFont="1" applyFill="1" applyBorder="1" applyAlignment="1">
      <alignment horizontal="left" vertical="center"/>
    </xf>
    <xf numFmtId="0" fontId="23" fillId="0" borderId="15" xfId="0" applyFont="1" applyBorder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336600"/>
      <color rgb="FFCC33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3F-4CCF-B932-D7670BA594E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3F-4CCF-B932-D7670BA59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402048"/>
        <c:axId val="912036352"/>
      </c:lineChart>
      <c:catAx>
        <c:axId val="96640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0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0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4020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A9-43B5-B0DD-7E06AEBF0D7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A9-43B5-B0DD-7E06AEBF0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086336"/>
        <c:axId val="971009984"/>
      </c:lineChart>
      <c:catAx>
        <c:axId val="971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0099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7100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086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B-42B4-B3C8-2B41026E5C0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B-42B4-B3C8-2B41026E5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596288"/>
        <c:axId val="971011712"/>
      </c:lineChart>
      <c:catAx>
        <c:axId val="97159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0117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710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5962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F2-4771-A15E-5C212422959B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F2-4771-A15E-5C2124229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597312"/>
        <c:axId val="971013440"/>
      </c:lineChart>
      <c:catAx>
        <c:axId val="9715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0134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7101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597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78-4981-A07C-E7C13843E674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78-4981-A07C-E7C13843E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598848"/>
        <c:axId val="971433088"/>
      </c:lineChart>
      <c:catAx>
        <c:axId val="9715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4330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7143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5988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5F-4F8D-AC60-58EC9804789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5F-4F8D-AC60-58EC98047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133952"/>
        <c:axId val="971434816"/>
      </c:lineChart>
      <c:catAx>
        <c:axId val="102713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43481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7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1339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Gompertz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First and Second Derivatives of g(t)</a:t>
            </a:r>
          </a:p>
        </c:rich>
      </c:tx>
      <c:layout>
        <c:manualLayout>
          <c:xMode val="edge"/>
          <c:yMode val="edge"/>
          <c:x val="0.15284522419488439"/>
          <c:y val="1.07867664082973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849682612005258E-2"/>
          <c:y val="0.1647907977548819"/>
          <c:w val="0.84845812999610803"/>
          <c:h val="0.77654841681752562"/>
        </c:manualLayout>
      </c:layout>
      <c:scatterChart>
        <c:scatterStyle val="lineMarker"/>
        <c:varyColors val="0"/>
        <c:ser>
          <c:idx val="1"/>
          <c:order val="0"/>
          <c:tx>
            <c:v>First derivative g(t)'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yVal>
            <c:numRef>
              <c:f>Gompertz!$Y$19:$Y$136</c:f>
              <c:numCache>
                <c:formatCode>0.00E+00</c:formatCode>
                <c:ptCount val="118"/>
                <c:pt idx="0">
                  <c:v>2.0189487337981243E-6</c:v>
                </c:pt>
                <c:pt idx="1">
                  <c:v>2.2427957553169744E-6</c:v>
                </c:pt>
                <c:pt idx="2">
                  <c:v>2.4914501880222981E-6</c:v>
                </c:pt>
                <c:pt idx="3">
                  <c:v>2.7676586442610472E-6</c:v>
                </c:pt>
                <c:pt idx="4">
                  <c:v>3.0744712203804738E-6</c:v>
                </c:pt>
                <c:pt idx="5">
                  <c:v>3.4152748860206997E-6</c:v>
                </c:pt>
                <c:pt idx="6">
                  <c:v>3.7938305131336678E-6</c:v>
                </c:pt>
                <c:pt idx="7">
                  <c:v>4.2143139335386952E-6</c:v>
                </c:pt>
                <c:pt idx="8">
                  <c:v>4.6813614534718249E-6</c:v>
                </c:pt>
                <c:pt idx="9">
                  <c:v>5.2001202968188745E-6</c:v>
                </c:pt>
                <c:pt idx="10">
                  <c:v>5.7763044957503111E-6</c:v>
                </c:pt>
                <c:pt idx="11">
                  <c:v>6.4162567984887279E-6</c:v>
                </c:pt>
                <c:pt idx="12">
                  <c:v>7.1270172190917045E-6</c:v>
                </c:pt>
                <c:pt idx="13">
                  <c:v>7.9163989135319933E-6</c:v>
                </c:pt>
                <c:pt idx="14">
                  <c:v>8.7930721300408016E-6</c:v>
                </c:pt>
                <c:pt idx="15">
                  <c:v>9.7666570495896251E-6</c:v>
                </c:pt>
                <c:pt idx="16">
                  <c:v>1.0847826404336291E-5</c:v>
                </c:pt>
                <c:pt idx="17">
                  <c:v>1.2048418837491117E-5</c:v>
                </c:pt>
                <c:pt idx="18">
                  <c:v>1.3381564046789841E-5</c:v>
                </c:pt>
                <c:pt idx="19">
                  <c:v>1.4861820834715513E-5</c:v>
                </c:pt>
                <c:pt idx="20">
                  <c:v>1.6505329270547408E-5</c:v>
                </c:pt>
                <c:pt idx="21">
                  <c:v>1.8329978250506971E-5</c:v>
                </c:pt>
                <c:pt idx="22">
                  <c:v>2.0355589820389501E-5</c:v>
                </c:pt>
                <c:pt idx="23">
                  <c:v>2.2604121697025178E-5</c:v>
                </c:pt>
                <c:pt idx="24">
                  <c:v>2.5099889486653391E-5</c:v>
                </c:pt>
                <c:pt idx="25">
                  <c:v>2.786981014456729E-5</c:v>
                </c:pt>
                <c:pt idx="26">
                  <c:v>3.0943668244453687E-5</c:v>
                </c:pt>
                <c:pt idx="27">
                  <c:v>3.4354406619114827E-5</c:v>
                </c:pt>
                <c:pt idx="28">
                  <c:v>3.8138442885830724E-5</c:v>
                </c:pt>
                <c:pt idx="29">
                  <c:v>4.2336013265795305E-5</c:v>
                </c:pt>
                <c:pt idx="30">
                  <c:v>4.6991544930660469E-5</c:v>
                </c:pt>
                <c:pt idx="31">
                  <c:v>5.2154057838850485E-5</c:v>
                </c:pt>
                <c:pt idx="32">
                  <c:v>5.7877596633389092E-5</c:v>
                </c:pt>
                <c:pt idx="33">
                  <c:v>6.4221692628692838E-5</c:v>
                </c:pt>
                <c:pt idx="34">
                  <c:v>7.125185517573616E-5</c:v>
                </c:pt>
                <c:pt idx="35">
                  <c:v>7.9040090713703831E-5</c:v>
                </c:pt>
                <c:pt idx="36">
                  <c:v>8.7665446531380714E-5</c:v>
                </c:pt>
                <c:pt idx="37">
                  <c:v>9.7214574599816764E-5</c:v>
                </c:pt>
                <c:pt idx="38">
                  <c:v>1.0778230871077234E-4</c:v>
                </c:pt>
                <c:pt idx="39">
                  <c:v>1.1947224545679077E-4</c:v>
                </c:pt>
                <c:pt idx="40">
                  <c:v>1.3239731619151188E-4</c:v>
                </c:pt>
                <c:pt idx="41">
                  <c:v>1.4668033286252601E-4</c:v>
                </c:pt>
                <c:pt idx="42">
                  <c:v>1.6245448533651444E-4</c:v>
                </c:pt>
                <c:pt idx="43">
                  <c:v>1.7986376133119169E-4</c:v>
                </c:pt>
                <c:pt idx="44">
                  <c:v>1.9906325209260425E-4</c:v>
                </c:pt>
                <c:pt idx="45">
                  <c:v>2.2021929723897794E-4</c:v>
                </c:pt>
                <c:pt idx="46">
                  <c:v>2.4350941043092947E-4</c:v>
                </c:pt>
                <c:pt idx="47">
                  <c:v>2.6912191339172341E-4</c:v>
                </c:pt>
                <c:pt idx="48">
                  <c:v>2.9725518893962172E-4</c:v>
                </c:pt>
                <c:pt idx="49">
                  <c:v>3.2811644375141516E-4</c:v>
                </c:pt>
                <c:pt idx="50">
                  <c:v>3.6191984821529226E-4</c:v>
                </c:pt>
                <c:pt idx="51">
                  <c:v>3.988838936723438E-4</c:v>
                </c:pt>
                <c:pt idx="52">
                  <c:v>4.3922777642179837E-4</c:v>
                </c:pt>
                <c:pt idx="53">
                  <c:v>4.8316658310086386E-4</c:v>
                </c:pt>
                <c:pt idx="54">
                  <c:v>5.3090501377681305E-4</c:v>
                </c:pt>
                <c:pt idx="55">
                  <c:v>5.826293380984019E-4</c:v>
                </c:pt>
                <c:pt idx="56">
                  <c:v>6.3849723760703552E-4</c:v>
                </c:pt>
                <c:pt idx="57">
                  <c:v>6.9862514621130622E-4</c:v>
                </c:pt>
                <c:pt idx="58">
                  <c:v>7.6307266458765872E-4</c:v>
                </c:pt>
                <c:pt idx="59">
                  <c:v>8.3182359833821012E-4</c:v>
                </c:pt>
                <c:pt idx="60">
                  <c:v>9.0476316186184191E-4</c:v>
                </c:pt>
                <c:pt idx="61">
                  <c:v>9.8165091076355998E-4</c:v>
                </c:pt>
                <c:pt idx="62">
                  <c:v>1.0620890295905509E-3</c:v>
                </c:pt>
                <c:pt idx="63">
                  <c:v>1.145485727509773E-3</c:v>
                </c:pt>
                <c:pt idx="64">
                  <c:v>1.2310137061065385E-3</c:v>
                </c:pt>
                <c:pt idx="65">
                  <c:v>1.3175639902261143E-3</c:v>
                </c:pt>
                <c:pt idx="66">
                  <c:v>1.4036958896645757E-3</c:v>
                </c:pt>
                <c:pt idx="67">
                  <c:v>1.4875845260852599E-3</c:v>
                </c:pt>
                <c:pt idx="68">
                  <c:v>1.5669682574870948E-3</c:v>
                </c:pt>
                <c:pt idx="69">
                  <c:v>1.6390995010072825E-3</c:v>
                </c:pt>
                <c:pt idx="70">
                  <c:v>1.7007039223287522E-3</c:v>
                </c:pt>
                <c:pt idx="71">
                  <c:v>1.7479547318265658E-3</c:v>
                </c:pt>
                <c:pt idx="72">
                  <c:v>1.7764708675572054E-3</c:v>
                </c:pt>
                <c:pt idx="73">
                  <c:v>1.781350050002878E-3</c:v>
                </c:pt>
                <c:pt idx="74">
                  <c:v>1.7572498601694127E-3</c:v>
                </c:pt>
                <c:pt idx="75">
                  <c:v>1.6985317798063838E-3</c:v>
                </c:pt>
                <c:pt idx="76">
                  <c:v>1.599484019783589E-3</c:v>
                </c:pt>
                <c:pt idx="77">
                  <c:v>1.4546382172785015E-3</c:v>
                </c:pt>
                <c:pt idx="78">
                  <c:v>1.259191749138418E-3</c:v>
                </c:pt>
                <c:pt idx="79">
                  <c:v>1.0095403477866358E-3</c:v>
                </c:pt>
                <c:pt idx="80">
                  <c:v>7.0391371403459634E-4</c:v>
                </c:pt>
                <c:pt idx="81">
                  <c:v>3.4308887771291241E-4</c:v>
                </c:pt>
                <c:pt idx="82">
                  <c:v>-6.8868262087498546E-5</c:v>
                </c:pt>
                <c:pt idx="83">
                  <c:v>-5.2391270556335001E-4</c:v>
                </c:pt>
                <c:pt idx="84">
                  <c:v>-1.0094937022138077E-3</c:v>
                </c:pt>
                <c:pt idx="85">
                  <c:v>-1.508334104400162E-3</c:v>
                </c:pt>
                <c:pt idx="86">
                  <c:v>-1.9986768381043841E-3</c:v>
                </c:pt>
                <c:pt idx="87">
                  <c:v>-2.4551548267005337E-3</c:v>
                </c:pt>
                <c:pt idx="88">
                  <c:v>-2.8503987133747769E-3</c:v>
                </c:pt>
                <c:pt idx="89">
                  <c:v>-3.1574054754585374E-3</c:v>
                </c:pt>
                <c:pt idx="90">
                  <c:v>-3.3525458727678968E-3</c:v>
                </c:pt>
                <c:pt idx="91">
                  <c:v>-3.4188998745056801E-3</c:v>
                </c:pt>
                <c:pt idx="92">
                  <c:v>-3.3494090739498114E-3</c:v>
                </c:pt>
                <c:pt idx="93">
                  <c:v>-3.1491808615089342E-3</c:v>
                </c:pt>
                <c:pt idx="94">
                  <c:v>-2.8362461053007063E-3</c:v>
                </c:pt>
                <c:pt idx="95">
                  <c:v>-2.4402324579720527E-3</c:v>
                </c:pt>
                <c:pt idx="96">
                  <c:v>-1.9988026910157837E-3</c:v>
                </c:pt>
                <c:pt idx="97">
                  <c:v>-1.5522764780426274E-3</c:v>
                </c:pt>
                <c:pt idx="98">
                  <c:v>-1.1374577611142521E-3</c:v>
                </c:pt>
                <c:pt idx="99">
                  <c:v>-7.8210034086453959E-4</c:v>
                </c:pt>
                <c:pt idx="100">
                  <c:v>-5.0143449474740465E-4</c:v>
                </c:pt>
                <c:pt idx="101">
                  <c:v>-2.9764569630735035E-4</c:v>
                </c:pt>
                <c:pt idx="102">
                  <c:v>-1.6227204293436012E-4</c:v>
                </c:pt>
                <c:pt idx="103">
                  <c:v>-8.0528985165012027E-5</c:v>
                </c:pt>
                <c:pt idx="104">
                  <c:v>-3.601396266041841E-5</c:v>
                </c:pt>
                <c:pt idx="105">
                  <c:v>-1.4352880967748867E-5</c:v>
                </c:pt>
                <c:pt idx="106">
                  <c:v>-5.0342780137381325E-6</c:v>
                </c:pt>
                <c:pt idx="107">
                  <c:v>-1.532596500596733E-6</c:v>
                </c:pt>
                <c:pt idx="108">
                  <c:v>-3.987398364048129E-7</c:v>
                </c:pt>
                <c:pt idx="109">
                  <c:v>-8.7145196295605353E-8</c:v>
                </c:pt>
                <c:pt idx="110">
                  <c:v>-1.5695315129951941E-8</c:v>
                </c:pt>
                <c:pt idx="111">
                  <c:v>-2.2804377204679834E-9</c:v>
                </c:pt>
                <c:pt idx="112">
                  <c:v>-2.610373997337421E-10</c:v>
                </c:pt>
                <c:pt idx="113">
                  <c:v>-2.2929289275292741E-11</c:v>
                </c:pt>
                <c:pt idx="114">
                  <c:v>-1.5009789193175765E-12</c:v>
                </c:pt>
                <c:pt idx="115">
                  <c:v>-7.0881475292048679E-14</c:v>
                </c:pt>
                <c:pt idx="116">
                  <c:v>-2.3290134918167058E-15</c:v>
                </c:pt>
                <c:pt idx="117">
                  <c:v>-5.1151047224349781E-17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A-4076-BE47-282C9DD11FCF}"/>
            </c:ext>
          </c:extLst>
        </c:ser>
        <c:ser>
          <c:idx val="3"/>
          <c:order val="1"/>
          <c:tx>
            <c:v>Second derivative g(t)''</c:v>
          </c:tx>
          <c:marker>
            <c:symbol val="none"/>
          </c:marker>
          <c:yVal>
            <c:numRef>
              <c:f>Gompertz!$Z$19:$Z$136</c:f>
              <c:numCache>
                <c:formatCode>0.00E+00</c:formatCode>
                <c:ptCount val="118"/>
                <c:pt idx="0">
                  <c:v>2.1228910457706585E-7</c:v>
                </c:pt>
                <c:pt idx="1">
                  <c:v>2.3581669198372899E-7</c:v>
                </c:pt>
                <c:pt idx="2">
                  <c:v>2.6194944120909249E-7</c:v>
                </c:pt>
                <c:pt idx="3">
                  <c:v>2.9097526500952108E-7</c:v>
                </c:pt>
                <c:pt idx="4">
                  <c:v>3.2321376594343651E-7</c:v>
                </c:pt>
                <c:pt idx="5">
                  <c:v>3.5901969405512892E-7</c:v>
                </c:pt>
                <c:pt idx="6">
                  <c:v>3.9878677468643167E-7</c:v>
                </c:pt>
                <c:pt idx="7">
                  <c:v>4.4295194434253572E-7</c:v>
                </c:pt>
                <c:pt idx="8">
                  <c:v>4.9200003601564124E-7</c:v>
                </c:pt>
                <c:pt idx="9">
                  <c:v>5.4646895906353428E-7</c:v>
                </c:pt>
                <c:pt idx="10">
                  <c:v>6.0695542263425588E-7</c:v>
                </c:pt>
                <c:pt idx="11">
                  <c:v>6.741212556966927E-7</c:v>
                </c:pt>
                <c:pt idx="12">
                  <c:v>7.4870038093994296E-7</c:v>
                </c:pt>
                <c:pt idx="13">
                  <c:v>8.3150650408353893E-7</c:v>
                </c:pt>
                <c:pt idx="14">
                  <c:v>9.2344158441457497E-7</c:v>
                </c:pt>
                <c:pt idx="15">
                  <c:v>1.0255051565254281E-6</c:v>
                </c:pt>
                <c:pt idx="16">
                  <c:v>1.1388045771187921E-6</c:v>
                </c:pt>
                <c:pt idx="17">
                  <c:v>1.264566274179279E-6</c:v>
                </c:pt>
                <c:pt idx="18">
                  <c:v>1.404148078528255E-6</c:v>
                </c:pt>
                <c:pt idx="19">
                  <c:v>1.5590527194514437E-6</c:v>
                </c:pt>
                <c:pt idx="20">
                  <c:v>1.7309425662958987E-6</c:v>
                </c:pt>
                <c:pt idx="21">
                  <c:v>1.9216556961376737E-6</c:v>
                </c:pt>
                <c:pt idx="22">
                  <c:v>2.1332233631451996E-6</c:v>
                </c:pt>
                <c:pt idx="23">
                  <c:v>2.3678889372517249E-6</c:v>
                </c:pt>
                <c:pt idx="24">
                  <c:v>2.6281283671325348E-6</c:v>
                </c:pt>
                <c:pt idx="25">
                  <c:v>2.9166722039224426E-6</c:v>
                </c:pt>
                <c:pt idx="26">
                  <c:v>3.2365291959456479E-6</c:v>
                </c:pt>
                <c:pt idx="27">
                  <c:v>3.5910114289053647E-6</c:v>
                </c:pt>
                <c:pt idx="28">
                  <c:v>3.9837609379558165E-6</c:v>
                </c:pt>
                <c:pt idx="29">
                  <c:v>4.4187776547317132E-6</c:v>
                </c:pt>
                <c:pt idx="30">
                  <c:v>4.9004484699138224E-6</c:v>
                </c:pt>
                <c:pt idx="31">
                  <c:v>5.433577085594118E-6</c:v>
                </c:pt>
                <c:pt idx="32">
                  <c:v>6.023414195890959E-6</c:v>
                </c:pt>
                <c:pt idx="33">
                  <c:v>6.6756873620790604E-6</c:v>
                </c:pt>
                <c:pt idx="34">
                  <c:v>7.3966297316545871E-6</c:v>
                </c:pt>
                <c:pt idx="35">
                  <c:v>8.1930064793175277E-6</c:v>
                </c:pt>
                <c:pt idx="36">
                  <c:v>9.0721375099790137E-6</c:v>
                </c:pt>
                <c:pt idx="37">
                  <c:v>1.0041914545564532E-5</c:v>
                </c:pt>
                <c:pt idx="38">
                  <c:v>1.1110810202104573E-5</c:v>
                </c:pt>
                <c:pt idx="39">
                  <c:v>1.2287876032191783E-5</c:v>
                </c:pt>
                <c:pt idx="40">
                  <c:v>1.3582725738236022E-5</c:v>
                </c:pt>
                <c:pt idx="41">
                  <c:v>1.5005498828963502E-5</c:v>
                </c:pt>
                <c:pt idx="42">
                  <c:v>1.6566798867251383E-5</c:v>
                </c:pt>
                <c:pt idx="43">
                  <c:v>1.8277599111082276E-5</c:v>
                </c:pt>
                <c:pt idx="44">
                  <c:v>2.0149106748795292E-5</c:v>
                </c:pt>
                <c:pt idx="45">
                  <c:v>2.2192575042231711E-5</c:v>
                </c:pt>
                <c:pt idx="46">
                  <c:v>2.4419050486177204E-5</c:v>
                </c:pt>
                <c:pt idx="47">
                  <c:v>2.6839039544723682E-5</c:v>
                </c:pt>
                <c:pt idx="48">
                  <c:v>2.9462076620964443E-5</c:v>
                </c:pt>
                <c:pt idx="49">
                  <c:v>3.2296171660971791E-5</c:v>
                </c:pt>
                <c:pt idx="50">
                  <c:v>3.5347112221660938E-5</c:v>
                </c:pt>
                <c:pt idx="51">
                  <c:v>3.8617591026007797E-5</c:v>
                </c:pt>
                <c:pt idx="52">
                  <c:v>4.210612613610302E-5</c:v>
                </c:pt>
                <c:pt idx="53">
                  <c:v>4.5805737137734498E-5</c:v>
                </c:pt>
                <c:pt idx="54">
                  <c:v>4.9702337524833562E-5</c:v>
                </c:pt>
                <c:pt idx="55">
                  <c:v>5.3772801353320479E-5</c:v>
                </c:pt>
                <c:pt idx="56">
                  <c:v>5.7982661996582262E-5</c:v>
                </c:pt>
                <c:pt idx="57">
                  <c:v>6.2283403587013594E-5</c:v>
                </c:pt>
                <c:pt idx="58">
                  <c:v>6.660931297718479E-5</c:v>
                </c:pt>
                <c:pt idx="59">
                  <c:v>7.0873873804132726E-5</c:v>
                </c:pt>
                <c:pt idx="60">
                  <c:v>7.4965707092403521E-5</c:v>
                </c:pt>
                <c:pt idx="61">
                  <c:v>7.8744098077021443E-5</c:v>
                </c:pt>
                <c:pt idx="62">
                  <c:v>8.2034200608253107E-5</c:v>
                </c:pt>
                <c:pt idx="63">
                  <c:v>8.4622083400074245E-5</c:v>
                </c:pt>
                <c:pt idx="64">
                  <c:v>8.6249881896044303E-5</c:v>
                </c:pt>
                <c:pt idx="65">
                  <c:v>8.6611451305623719E-5</c:v>
                </c:pt>
                <c:pt idx="66">
                  <c:v>8.5349085655658414E-5</c:v>
                </c:pt>
                <c:pt idx="67">
                  <c:v>8.2052078177680712E-5</c:v>
                </c:pt>
                <c:pt idx="68">
                  <c:v>7.6258150262217898E-5</c:v>
                </c:pt>
                <c:pt idx="69">
                  <c:v>6.7459063622034675E-5</c:v>
                </c:pt>
                <c:pt idx="70">
                  <c:v>5.511203719332404E-5</c:v>
                </c:pt>
                <c:pt idx="71">
                  <c:v>3.8658885350248919E-5</c:v>
                </c:pt>
                <c:pt idx="72">
                  <c:v>1.7555024133084048E-5</c:v>
                </c:pt>
                <c:pt idx="73">
                  <c:v>-8.6894247655553361E-6</c:v>
                </c:pt>
                <c:pt idx="74">
                  <c:v>-4.0454384830559023E-5</c:v>
                </c:pt>
                <c:pt idx="75">
                  <c:v>-7.7938989594147998E-5</c:v>
                </c:pt>
                <c:pt idx="76">
                  <c:v>-1.2107494968562384E-4</c:v>
                </c:pt>
                <c:pt idx="77">
                  <c:v>-1.6942598444087491E-4</c:v>
                </c:pt>
                <c:pt idx="78">
                  <c:v>-2.2207831415179094E-4</c:v>
                </c:pt>
                <c:pt idx="79">
                  <c:v>-2.7753154341661848E-4</c:v>
                </c:pt>
                <c:pt idx="80">
                  <c:v>-3.3360476603922921E-4</c:v>
                </c:pt>
                <c:pt idx="81">
                  <c:v>-3.8737902872570013E-4</c:v>
                </c:pt>
                <c:pt idx="82">
                  <c:v>-4.3520353847303152E-4</c:v>
                </c:pt>
                <c:pt idx="83">
                  <c:v>-4.7279762693345866E-4</c:v>
                </c:pt>
                <c:pt idx="84">
                  <c:v>-4.9548112099794222E-4</c:v>
                </c:pt>
                <c:pt idx="85">
                  <c:v>-4.985592979484079E-4</c:v>
                </c:pt>
                <c:pt idx="86">
                  <c:v>-4.7787160542712086E-4</c:v>
                </c:pt>
                <c:pt idx="87">
                  <c:v>-4.3048306374260847E-4</c:v>
                </c:pt>
                <c:pt idx="88">
                  <c:v>-3.5545334798979007E-4</c:v>
                </c:pt>
                <c:pt idx="89">
                  <c:v>-2.5456514569158542E-4</c:v>
                </c:pt>
                <c:pt idx="90">
                  <c:v>-1.3284147156676513E-4</c:v>
                </c:pt>
                <c:pt idx="91">
                  <c:v>1.3500140289659704E-6</c:v>
                </c:pt>
                <c:pt idx="92">
                  <c:v>1.3679435996062517E-4</c:v>
                </c:pt>
                <c:pt idx="93">
                  <c:v>2.6063524735650307E-4</c:v>
                </c:pt>
                <c:pt idx="94">
                  <c:v>3.6023598615603117E-4</c:v>
                </c:pt>
                <c:pt idx="95">
                  <c:v>4.2542203334409686E-4</c:v>
                </c:pt>
                <c:pt idx="96">
                  <c:v>4.5061109064562362E-4</c:v>
                </c:pt>
                <c:pt idx="97">
                  <c:v>4.362114918477009E-4</c:v>
                </c:pt>
                <c:pt idx="98">
                  <c:v>3.8874012237460437E-4</c:v>
                </c:pt>
                <c:pt idx="99">
                  <c:v>3.1942770953326353E-4</c:v>
                </c:pt>
                <c:pt idx="100">
                  <c:v>2.4158222760019052E-4</c:v>
                </c:pt>
                <c:pt idx="101">
                  <c:v>1.6748174264519242E-4</c:v>
                </c:pt>
                <c:pt idx="102">
                  <c:v>1.0581174456340688E-4</c:v>
                </c:pt>
                <c:pt idx="103">
                  <c:v>6.0470773311739685E-5</c:v>
                </c:pt>
                <c:pt idx="104">
                  <c:v>3.0985150356948343E-5</c:v>
                </c:pt>
                <c:pt idx="105">
                  <c:v>1.4089142455836466E-5</c:v>
                </c:pt>
                <c:pt idx="106">
                  <c:v>5.6185102141677189E-6</c:v>
                </c:pt>
                <c:pt idx="107">
                  <c:v>1.9389480309624337E-6</c:v>
                </c:pt>
                <c:pt idx="108">
                  <c:v>5.7041596878097262E-7</c:v>
                </c:pt>
                <c:pt idx="109">
                  <c:v>1.4066188232278164E-7</c:v>
                </c:pt>
                <c:pt idx="110">
                  <c:v>2.8531943588402907E-8</c:v>
                </c:pt>
                <c:pt idx="111">
                  <c:v>4.6613715460965583E-9</c:v>
                </c:pt>
                <c:pt idx="112">
                  <c:v>5.9914137837021204E-10</c:v>
                </c:pt>
                <c:pt idx="113">
                  <c:v>5.9023118553513126E-11</c:v>
                </c:pt>
                <c:pt idx="114">
                  <c:v>4.328631515964755E-12</c:v>
                </c:pt>
                <c:pt idx="115">
                  <c:v>2.2879624571340148E-13</c:v>
                </c:pt>
                <c:pt idx="116">
                  <c:v>8.407604721362255E-15</c:v>
                </c:pt>
                <c:pt idx="117">
                  <c:v>2.0635965116213285E-16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68-4E3D-9078-9419BDE1C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436544"/>
        <c:axId val="971437120"/>
      </c:scatterChart>
      <c:valAx>
        <c:axId val="971436544"/>
        <c:scaling>
          <c:orientation val="minMax"/>
          <c:max val="12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437120"/>
        <c:crosses val="autoZero"/>
        <c:crossBetween val="midCat"/>
      </c:valAx>
      <c:valAx>
        <c:axId val="971437120"/>
        <c:scaling>
          <c:orientation val="minMax"/>
          <c:max val="4.0000000000000001E-3"/>
          <c:min val="-6.0000000000000001E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436544"/>
        <c:crosses val="autoZero"/>
        <c:crossBetween val="midCat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22">
                <a:gamma/>
                <a:tint val="0"/>
                <a:invGamma/>
              </a:srgbClr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394490776069798"/>
          <c:y val="0.65031133403406538"/>
          <c:w val="0.3881922431845361"/>
          <c:h val="0.221596890552615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12700">
      <a:solidFill>
        <a:srgbClr val="FFFFCC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9027690742809E-2"/>
          <c:y val="0.22907046139295531"/>
          <c:w val="0.87911648260054176"/>
          <c:h val="0.65047093346219209"/>
        </c:manualLayout>
      </c:layout>
      <c:scatterChart>
        <c:scatterStyle val="lineMarker"/>
        <c:varyColors val="0"/>
        <c:ser>
          <c:idx val="0"/>
          <c:order val="0"/>
          <c:tx>
            <c:v>Gompertz fit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Gompertz!$A$19:$A$136</c:f>
              <c:numCache>
                <c:formatCode>General</c:formatCode>
                <c:ptCount val="1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</c:numCache>
            </c:numRef>
          </c:xVal>
          <c:yVal>
            <c:numRef>
              <c:f>Gompertz!$X$19:$X$136</c:f>
              <c:numCache>
                <c:formatCode>0.00E+00</c:formatCode>
                <c:ptCount val="118"/>
                <c:pt idx="0">
                  <c:v>1.91974508464352E-5</c:v>
                </c:pt>
                <c:pt idx="1">
                  <c:v>2.1326362818491693E-5</c:v>
                </c:pt>
                <c:pt idx="2">
                  <c:v>2.3691308460474174E-5</c:v>
                </c:pt>
                <c:pt idx="3">
                  <c:v>2.6318444501344425E-5</c:v>
                </c:pt>
                <c:pt idx="4">
                  <c:v>2.9236823384060328E-5</c:v>
                </c:pt>
                <c:pt idx="5">
                  <c:v>3.2478713156129558E-5</c:v>
                </c:pt>
                <c:pt idx="6">
                  <c:v>3.6079952538480836E-5</c:v>
                </c:pt>
                <c:pt idx="7">
                  <c:v>4.0080345003621777E-5</c:v>
                </c:pt>
                <c:pt idx="8">
                  <c:v>4.4524096102400014E-5</c:v>
                </c:pt>
                <c:pt idx="9">
                  <c:v>4.9460298728448205E-5</c:v>
                </c:pt>
                <c:pt idx="10">
                  <c:v>5.4943471504272379E-5</c:v>
                </c:pt>
                <c:pt idx="11">
                  <c:v>6.103415601683093E-5</c:v>
                </c:pt>
                <c:pt idx="12">
                  <c:v>6.7799579227405412E-5</c:v>
                </c:pt>
                <c:pt idx="13">
                  <c:v>7.5314388034790922E-5</c:v>
                </c:pt>
                <c:pt idx="14">
                  <c:v>8.3661463686602485E-5</c:v>
                </c:pt>
                <c:pt idx="15">
                  <c:v>9.2932824515064945E-5</c:v>
                </c:pt>
                <c:pt idx="16">
                  <c:v>1.0323062632518411E-4</c:v>
                </c:pt>
                <c:pt idx="17">
                  <c:v>1.1466827068854572E-4</c:v>
                </c:pt>
                <c:pt idx="18">
                  <c:v>1.273716323985891E-4</c:v>
                </c:pt>
                <c:pt idx="19">
                  <c:v>1.4148041842572189E-4</c:v>
                </c:pt>
                <c:pt idx="20">
                  <c:v>1.5714967187473636E-4</c:v>
                </c:pt>
                <c:pt idx="21">
                  <c:v>1.7455143569281256E-4</c:v>
                </c:pt>
                <c:pt idx="22">
                  <c:v>1.9387659220209105E-4</c:v>
                </c:pt>
                <c:pt idx="23">
                  <c:v>2.1533689593182992E-4</c:v>
                </c:pt>
                <c:pt idx="24">
                  <c:v>2.3916721869343303E-4</c:v>
                </c:pt>
                <c:pt idx="25">
                  <c:v>2.6562802736438529E-4</c:v>
                </c:pt>
                <c:pt idx="26">
                  <c:v>2.9500811640571637E-4</c:v>
                </c:pt>
                <c:pt idx="27">
                  <c:v>3.2762761870563977E-4</c:v>
                </c:pt>
                <c:pt idx="28">
                  <c:v>3.6384131988348694E-4</c:v>
                </c:pt>
                <c:pt idx="29">
                  <c:v>4.0404230265468676E-4</c:v>
                </c:pt>
                <c:pt idx="30">
                  <c:v>4.486659491856197E-4</c:v>
                </c:pt>
                <c:pt idx="31">
                  <c:v>4.9819433047390181E-4</c:v>
                </c:pt>
                <c:pt idx="32">
                  <c:v>5.5316101256814567E-4</c:v>
                </c:pt>
                <c:pt idx="33">
                  <c:v>6.1415630975518703E-4</c:v>
                </c:pt>
                <c:pt idx="34">
                  <c:v>6.8183301451926086E-4</c:v>
                </c:pt>
                <c:pt idx="35">
                  <c:v>7.5691263289894917E-4</c:v>
                </c:pt>
                <c:pt idx="36">
                  <c:v>8.4019215156157787E-4</c:v>
                </c:pt>
                <c:pt idx="37">
                  <c:v>9.3255135914194361E-4</c:v>
                </c:pt>
                <c:pt idx="38">
                  <c:v>1.0349607387331885E-3</c:v>
                </c:pt>
                <c:pt idx="39">
                  <c:v>1.1484899403554432E-3</c:v>
                </c:pt>
                <c:pt idx="40">
                  <c:v>1.2743168311291091E-3</c:v>
                </c:pt>
                <c:pt idx="41">
                  <c:v>1.413737105972922E-3</c:v>
                </c:pt>
                <c:pt idx="42">
                  <c:v>1.5681744219965248E-3</c:v>
                </c:pt>
                <c:pt idx="43">
                  <c:v>1.7391909942366078E-3</c:v>
                </c:pt>
                <c:pt idx="44">
                  <c:v>1.9284985576455171E-3</c:v>
                </c:pt>
                <c:pt idx="45">
                  <c:v>2.1379695586784043E-3</c:v>
                </c:pt>
                <c:pt idx="46">
                  <c:v>2.3696483875491614E-3</c:v>
                </c:pt>
                <c:pt idx="47">
                  <c:v>2.6257623970294885E-3</c:v>
                </c:pt>
                <c:pt idx="48">
                  <c:v>2.908732373000295E-3</c:v>
                </c:pt>
                <c:pt idx="49">
                  <c:v>3.2211820229265326E-3</c:v>
                </c:pt>
                <c:pt idx="50">
                  <c:v>3.5659459277629459E-3</c:v>
                </c:pt>
                <c:pt idx="51">
                  <c:v>3.9460752569442804E-3</c:v>
                </c:pt>
                <c:pt idx="52">
                  <c:v>4.3648403712754635E-3</c:v>
                </c:pt>
                <c:pt idx="53">
                  <c:v>4.8257292308421726E-3</c:v>
                </c:pt>
                <c:pt idx="54">
                  <c:v>5.3324402808042947E-3</c:v>
                </c:pt>
                <c:pt idx="55">
                  <c:v>5.8888682039548819E-3</c:v>
                </c:pt>
                <c:pt idx="56">
                  <c:v>6.4990806031722057E-3</c:v>
                </c:pt>
                <c:pt idx="57">
                  <c:v>7.1672833092172247E-3</c:v>
                </c:pt>
                <c:pt idx="58">
                  <c:v>7.8977716026107942E-3</c:v>
                </c:pt>
                <c:pt idx="59">
                  <c:v>8.6948641999793561E-3</c:v>
                </c:pt>
                <c:pt idx="60">
                  <c:v>9.5628163992519614E-3</c:v>
                </c:pt>
                <c:pt idx="61">
                  <c:v>1.0505708327550196E-2</c:v>
                </c:pt>
                <c:pt idx="62">
                  <c:v>1.1527303826119445E-2</c:v>
                </c:pt>
                <c:pt idx="63">
                  <c:v>1.2630875190284082E-2</c:v>
                </c:pt>
                <c:pt idx="64">
                  <c:v>1.3818988832521438E-2</c:v>
                </c:pt>
                <c:pt idx="65">
                  <c:v>1.509324705332624E-2</c:v>
                </c:pt>
                <c:pt idx="66">
                  <c:v>1.6453981619798913E-2</c:v>
                </c:pt>
                <c:pt idx="67">
                  <c:v>1.7899895935443551E-2</c:v>
                </c:pt>
                <c:pt idx="68">
                  <c:v>1.9427654447012506E-2</c:v>
                </c:pt>
                <c:pt idx="69">
                  <c:v>2.1031420826816426E-2</c:v>
                </c:pt>
                <c:pt idx="70">
                  <c:v>2.2702350677828779E-2</c:v>
                </c:pt>
                <c:pt idx="71">
                  <c:v>2.442805033845619E-2</c:v>
                </c:pt>
                <c:pt idx="72">
                  <c:v>2.6192021104674987E-2</c:v>
                </c:pt>
                <c:pt idx="73">
                  <c:v>2.7973118062658522E-2</c:v>
                </c:pt>
                <c:pt idx="74">
                  <c:v>2.9745064808247318E-2</c:v>
                </c:pt>
                <c:pt idx="75">
                  <c:v>3.1476079425075423E-2</c:v>
                </c:pt>
                <c:pt idx="76">
                  <c:v>3.31286825776623E-2</c:v>
                </c:pt>
                <c:pt idx="77">
                  <c:v>3.4659774201670948E-2</c:v>
                </c:pt>
                <c:pt idx="78">
                  <c:v>3.6021078948472084E-2</c:v>
                </c:pt>
                <c:pt idx="79">
                  <c:v>3.7160069119246228E-2</c:v>
                </c:pt>
                <c:pt idx="80">
                  <c:v>3.802147297302319E-2</c:v>
                </c:pt>
                <c:pt idx="81">
                  <c:v>3.8549460542436659E-2</c:v>
                </c:pt>
                <c:pt idx="82">
                  <c:v>3.8690562205106749E-2</c:v>
                </c:pt>
                <c:pt idx="83">
                  <c:v>3.8397311119261715E-2</c:v>
                </c:pt>
                <c:pt idx="84">
                  <c:v>3.7632504809053932E-2</c:v>
                </c:pt>
                <c:pt idx="85">
                  <c:v>3.6373853303300591E-2</c:v>
                </c:pt>
                <c:pt idx="86">
                  <c:v>3.4618628051056498E-2</c:v>
                </c:pt>
                <c:pt idx="87">
                  <c:v>3.2387764591684763E-2</c:v>
                </c:pt>
                <c:pt idx="88">
                  <c:v>2.9728732950922262E-2</c:v>
                </c:pt>
                <c:pt idx="89">
                  <c:v>2.6716416549795997E-2</c:v>
                </c:pt>
                <c:pt idx="90">
                  <c:v>2.345128554304645E-2</c:v>
                </c:pt>
                <c:pt idx="91">
                  <c:v>2.0054364288919907E-2</c:v>
                </c:pt>
                <c:pt idx="92">
                  <c:v>1.6658904647005899E-2</c:v>
                </c:pt>
                <c:pt idx="93">
                  <c:v>1.339927170956574E-2</c:v>
                </c:pt>
                <c:pt idx="94">
                  <c:v>1.039824370207135E-2</c:v>
                </c:pt>
                <c:pt idx="95">
                  <c:v>7.7545642756212509E-3</c:v>
                </c:pt>
                <c:pt idx="96">
                  <c:v>5.5329481567646813E-3</c:v>
                </c:pt>
                <c:pt idx="97">
                  <c:v>3.758617803423599E-3</c:v>
                </c:pt>
                <c:pt idx="98">
                  <c:v>2.4177226396686568E-3</c:v>
                </c:pt>
                <c:pt idx="99">
                  <c:v>1.4637385926154381E-3</c:v>
                </c:pt>
                <c:pt idx="100">
                  <c:v>8.2847575209097886E-4</c:v>
                </c:pt>
                <c:pt idx="101">
                  <c:v>4.3512294358230954E-4</c:v>
                </c:pt>
                <c:pt idx="102">
                  <c:v>2.1030858258699233E-4</c:v>
                </c:pt>
                <c:pt idx="103">
                  <c:v>9.2685569201710597E-5</c:v>
                </c:pt>
                <c:pt idx="104">
                  <c:v>3.6866394550972672E-5</c:v>
                </c:pt>
                <c:pt idx="105">
                  <c:v>1.3084969715162798E-5</c:v>
                </c:pt>
                <c:pt idx="106">
                  <c:v>4.092139695900179E-6</c:v>
                </c:pt>
                <c:pt idx="107">
                  <c:v>1.1119040669188753E-6</c:v>
                </c:pt>
                <c:pt idx="108">
                  <c:v>2.5843454959852391E-7</c:v>
                </c:pt>
                <c:pt idx="109">
                  <c:v>5.0498240047484241E-8</c:v>
                </c:pt>
                <c:pt idx="110">
                  <c:v>8.1374027308464564E-9</c:v>
                </c:pt>
                <c:pt idx="111">
                  <c:v>1.0585067949313107E-9</c:v>
                </c:pt>
                <c:pt idx="112">
                  <c:v>1.0853859415427654E-10</c:v>
                </c:pt>
                <c:pt idx="113">
                  <c:v>8.5447169857388208E-12</c:v>
                </c:pt>
                <c:pt idx="114">
                  <c:v>5.015373442180489E-13</c:v>
                </c:pt>
                <c:pt idx="115">
                  <c:v>2.1245064029895449E-14</c:v>
                </c:pt>
                <c:pt idx="116">
                  <c:v>6.2639798944700579E-16</c:v>
                </c:pt>
                <c:pt idx="117">
                  <c:v>1.2348831694506721E-17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3F-48B3-9FC5-A7DEA739692C}"/>
            </c:ext>
          </c:extLst>
        </c:ser>
        <c:ser>
          <c:idx val="3"/>
          <c:order val="1"/>
          <c:tx>
            <c:strRef>
              <c:f>Gompertz!$AF$18</c:f>
              <c:strCache>
                <c:ptCount val="1"/>
                <c:pt idx="0">
                  <c:v>Maximum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FFFF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xVal>
            <c:numRef>
              <c:f>Gompertz!$N$10</c:f>
              <c:numCache>
                <c:formatCode>General</c:formatCode>
                <c:ptCount val="1"/>
                <c:pt idx="0">
                  <c:v>82</c:v>
                </c:pt>
              </c:numCache>
            </c:numRef>
          </c:xVal>
          <c:yVal>
            <c:numRef>
              <c:f>Gompertz!$O$10</c:f>
              <c:numCache>
                <c:formatCode>0.00E+00</c:formatCode>
                <c:ptCount val="1"/>
                <c:pt idx="0">
                  <c:v>3.8690562205106749E-2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3F-48B3-9FC5-A7DEA739692C}"/>
            </c:ext>
          </c:extLst>
        </c:ser>
        <c:ser>
          <c:idx val="4"/>
          <c:order val="2"/>
          <c:tx>
            <c:strRef>
              <c:f>Gompertz!$D$17</c:f>
              <c:strCache>
                <c:ptCount val="1"/>
                <c:pt idx="0">
                  <c:v>dx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Gompertz!$A$19:$A$136</c:f>
              <c:numCache>
                <c:formatCode>General</c:formatCode>
                <c:ptCount val="1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</c:numCache>
            </c:numRef>
          </c:xVal>
          <c:yVal>
            <c:numRef>
              <c:f>Gompertz!$E$19:$E$136</c:f>
              <c:numCache>
                <c:formatCode>0.000000</c:formatCode>
                <c:ptCount val="118"/>
                <c:pt idx="0">
                  <c:v>4.4711811735038461E-3</c:v>
                </c:pt>
                <c:pt idx="1">
                  <c:v>6.1743347382994069E-4</c:v>
                </c:pt>
                <c:pt idx="2">
                  <c:v>2.406390517050667E-4</c:v>
                </c:pt>
                <c:pt idx="3">
                  <c:v>1.6737429741691095E-4</c:v>
                </c:pt>
                <c:pt idx="4">
                  <c:v>2.3008903379225526E-4</c:v>
                </c:pt>
                <c:pt idx="5">
                  <c:v>1.9867550452476801E-4</c:v>
                </c:pt>
                <c:pt idx="6">
                  <c:v>1.3591820100225765E-4</c:v>
                </c:pt>
                <c:pt idx="7">
                  <c:v>1.3590053278458638E-4</c:v>
                </c:pt>
                <c:pt idx="8">
                  <c:v>9.4076516967934469E-5</c:v>
                </c:pt>
                <c:pt idx="9">
                  <c:v>2.299142325594554E-4</c:v>
                </c:pt>
                <c:pt idx="10">
                  <c:v>3.1351000259446217E-5</c:v>
                </c:pt>
                <c:pt idx="11">
                  <c:v>1.0449288438723352E-4</c:v>
                </c:pt>
                <c:pt idx="12">
                  <c:v>1.0448243562124179E-4</c:v>
                </c:pt>
                <c:pt idx="13">
                  <c:v>1.1491803750396091E-4</c:v>
                </c:pt>
                <c:pt idx="14">
                  <c:v>2.2978551663304525E-4</c:v>
                </c:pt>
                <c:pt idx="15">
                  <c:v>3.1324989725095852E-4</c:v>
                </c:pt>
                <c:pt idx="16">
                  <c:v>7.4083191273167904E-4</c:v>
                </c:pt>
                <c:pt idx="17">
                  <c:v>6.4652267375864682E-4</c:v>
                </c:pt>
                <c:pt idx="18">
                  <c:v>1.0625497225402445E-3</c:v>
                </c:pt>
                <c:pt idx="19">
                  <c:v>1.2901263647248761E-3</c:v>
                </c:pt>
                <c:pt idx="20">
                  <c:v>1.2054932222030732E-3</c:v>
                </c:pt>
                <c:pt idx="21">
                  <c:v>1.1626216247146942E-3</c:v>
                </c:pt>
                <c:pt idx="22">
                  <c:v>1.4615952781898975E-3</c:v>
                </c:pt>
                <c:pt idx="23">
                  <c:v>9.9417383490074565E-4</c:v>
                </c:pt>
                <c:pt idx="24">
                  <c:v>8.0713642884760247E-4</c:v>
                </c:pt>
                <c:pt idx="25">
                  <c:v>1.2299359541521554E-3</c:v>
                </c:pt>
                <c:pt idx="26">
                  <c:v>1.2387841171834731E-3</c:v>
                </c:pt>
                <c:pt idx="27">
                  <c:v>1.4020472513448115E-3</c:v>
                </c:pt>
                <c:pt idx="28">
                  <c:v>1.0401751599113265E-3</c:v>
                </c:pt>
                <c:pt idx="29">
                  <c:v>1.2651908248600345E-3</c:v>
                </c:pt>
                <c:pt idx="30">
                  <c:v>1.4175248541803134E-3</c:v>
                </c:pt>
                <c:pt idx="31">
                  <c:v>1.323369333058868E-3</c:v>
                </c:pt>
                <c:pt idx="32">
                  <c:v>1.3932839168418684E-3</c:v>
                </c:pt>
                <c:pt idx="33">
                  <c:v>1.0030005765375E-3</c:v>
                </c:pt>
                <c:pt idx="34">
                  <c:v>9.4072651134596483E-4</c:v>
                </c:pt>
                <c:pt idx="35">
                  <c:v>1.7862966731496308E-3</c:v>
                </c:pt>
                <c:pt idx="36">
                  <c:v>1.6000492507175061E-3</c:v>
                </c:pt>
                <c:pt idx="37">
                  <c:v>1.8819235717200452E-3</c:v>
                </c:pt>
                <c:pt idx="38">
                  <c:v>1.2598342576043179E-3</c:v>
                </c:pt>
                <c:pt idx="39">
                  <c:v>1.4609280795593546E-3</c:v>
                </c:pt>
                <c:pt idx="40">
                  <c:v>1.8532016371235092E-3</c:v>
                </c:pt>
                <c:pt idx="41">
                  <c:v>1.7892711133808176E-3</c:v>
                </c:pt>
                <c:pt idx="42">
                  <c:v>2.1486092466945538E-3</c:v>
                </c:pt>
                <c:pt idx="43">
                  <c:v>2.4954706564853458E-3</c:v>
                </c:pt>
                <c:pt idx="44">
                  <c:v>2.1487464382973767E-3</c:v>
                </c:pt>
                <c:pt idx="45">
                  <c:v>2.4639854510671863E-3</c:v>
                </c:pt>
                <c:pt idx="46">
                  <c:v>2.6472687049519696E-3</c:v>
                </c:pt>
                <c:pt idx="47">
                  <c:v>2.5905759775387994E-3</c:v>
                </c:pt>
                <c:pt idx="48">
                  <c:v>2.8315882842024319E-3</c:v>
                </c:pt>
                <c:pt idx="49">
                  <c:v>3.1296801746524138E-3</c:v>
                </c:pt>
                <c:pt idx="50">
                  <c:v>3.6607962109504832E-3</c:v>
                </c:pt>
                <c:pt idx="51">
                  <c:v>3.4807072930210978E-3</c:v>
                </c:pt>
                <c:pt idx="52">
                  <c:v>4.9988015581078835E-3</c:v>
                </c:pt>
                <c:pt idx="53">
                  <c:v>4.8668003241929235E-3</c:v>
                </c:pt>
                <c:pt idx="54">
                  <c:v>5.7667535095828901E-3</c:v>
                </c:pt>
                <c:pt idx="55">
                  <c:v>5.7898480657120419E-3</c:v>
                </c:pt>
                <c:pt idx="56">
                  <c:v>6.8086919612413603E-3</c:v>
                </c:pt>
                <c:pt idx="57">
                  <c:v>6.2988101759365424E-3</c:v>
                </c:pt>
                <c:pt idx="58">
                  <c:v>7.53779389388842E-3</c:v>
                </c:pt>
                <c:pt idx="59">
                  <c:v>7.9219531988139694E-3</c:v>
                </c:pt>
                <c:pt idx="60">
                  <c:v>7.8549805174709872E-3</c:v>
                </c:pt>
                <c:pt idx="61">
                  <c:v>9.7309252430884223E-3</c:v>
                </c:pt>
                <c:pt idx="62">
                  <c:v>1.0684193660705939E-2</c:v>
                </c:pt>
                <c:pt idx="63">
                  <c:v>1.0629429284870814E-2</c:v>
                </c:pt>
                <c:pt idx="64">
                  <c:v>1.2932387376534476E-2</c:v>
                </c:pt>
                <c:pt idx="65">
                  <c:v>1.5013124158510442E-2</c:v>
                </c:pt>
                <c:pt idx="66">
                  <c:v>1.533159647944512E-2</c:v>
                </c:pt>
                <c:pt idx="67">
                  <c:v>1.5819609655769513E-2</c:v>
                </c:pt>
                <c:pt idx="68">
                  <c:v>1.8889517329662618E-2</c:v>
                </c:pt>
                <c:pt idx="69">
                  <c:v>2.0033237829743575E-2</c:v>
                </c:pt>
                <c:pt idx="70">
                  <c:v>2.0726729166174206E-2</c:v>
                </c:pt>
                <c:pt idx="71">
                  <c:v>2.3100492081284028E-2</c:v>
                </c:pt>
                <c:pt idx="72">
                  <c:v>2.5133297253487698E-2</c:v>
                </c:pt>
                <c:pt idx="73">
                  <c:v>2.6969669877833165E-2</c:v>
                </c:pt>
                <c:pt idx="74">
                  <c:v>2.8759295076049834E-2</c:v>
                </c:pt>
                <c:pt idx="75">
                  <c:v>3.021757567221561E-2</c:v>
                </c:pt>
                <c:pt idx="76">
                  <c:v>3.1502023531617525E-2</c:v>
                </c:pt>
                <c:pt idx="77">
                  <c:v>3.4359884603429133E-2</c:v>
                </c:pt>
                <c:pt idx="78">
                  <c:v>3.5271250025977037E-2</c:v>
                </c:pt>
                <c:pt idx="79">
                  <c:v>3.6849347681928803E-2</c:v>
                </c:pt>
                <c:pt idx="80">
                  <c:v>3.9280908289496271E-2</c:v>
                </c:pt>
                <c:pt idx="81">
                  <c:v>3.8789712577141137E-2</c:v>
                </c:pt>
                <c:pt idx="82">
                  <c:v>3.9983740381799956E-2</c:v>
                </c:pt>
                <c:pt idx="83">
                  <c:v>3.8963958950164766E-2</c:v>
                </c:pt>
                <c:pt idx="84">
                  <c:v>3.8402044028859939E-2</c:v>
                </c:pt>
                <c:pt idx="85">
                  <c:v>3.6215663041730149E-2</c:v>
                </c:pt>
                <c:pt idx="86">
                  <c:v>3.3793105261499444E-2</c:v>
                </c:pt>
                <c:pt idx="87">
                  <c:v>3.0804288686481777E-2</c:v>
                </c:pt>
                <c:pt idx="88">
                  <c:v>2.8284872306670397E-2</c:v>
                </c:pt>
                <c:pt idx="89">
                  <c:v>2.449720819813302E-2</c:v>
                </c:pt>
                <c:pt idx="90">
                  <c:v>2.1921508249379575E-2</c:v>
                </c:pt>
                <c:pt idx="91">
                  <c:v>1.8734149188037948E-2</c:v>
                </c:pt>
                <c:pt idx="92">
                  <c:v>1.6122266536192753E-2</c:v>
                </c:pt>
                <c:pt idx="93">
                  <c:v>1.3941314023926624E-2</c:v>
                </c:pt>
                <c:pt idx="94">
                  <c:v>9.5121249732373122E-3</c:v>
                </c:pt>
                <c:pt idx="95">
                  <c:v>7.0012588005518668E-3</c:v>
                </c:pt>
                <c:pt idx="96">
                  <c:v>5.1399907014229541E-3</c:v>
                </c:pt>
                <c:pt idx="97">
                  <c:v>3.655930976394921E-3</c:v>
                </c:pt>
                <c:pt idx="98">
                  <c:v>2.5177211890247695E-3</c:v>
                </c:pt>
                <c:pt idx="99">
                  <c:v>1.6778940432802104E-3</c:v>
                </c:pt>
                <c:pt idx="100">
                  <c:v>1.0818978675648226E-3</c:v>
                </c:pt>
                <c:pt idx="101">
                  <c:v>6.7492207110795145E-4</c:v>
                </c:pt>
                <c:pt idx="102">
                  <c:v>4.074365150357371E-4</c:v>
                </c:pt>
                <c:pt idx="103">
                  <c:v>2.3812375425496599E-4</c:v>
                </c:pt>
                <c:pt idx="104">
                  <c:v>1.348217622247589E-4</c:v>
                </c:pt>
                <c:pt idx="105">
                  <c:v>7.4012735272696199E-5</c:v>
                </c:pt>
                <c:pt idx="106">
                  <c:v>3.9434868139915291E-5</c:v>
                </c:pt>
                <c:pt idx="107">
                  <c:v>2.041687900119042E-5</c:v>
                </c:pt>
                <c:pt idx="108">
                  <c:v>1.0284712402382081E-5</c:v>
                </c:pt>
                <c:pt idx="109">
                  <c:v>5.0476641121904725E-6</c:v>
                </c:pt>
                <c:pt idx="110">
                  <c:v>2.4172012955155988E-6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3F-48B3-9FC5-A7DEA739692C}"/>
            </c:ext>
          </c:extLst>
        </c:ser>
        <c:ser>
          <c:idx val="1"/>
          <c:order val="3"/>
          <c:tx>
            <c:strRef>
              <c:f>Gompertz!$AG$18</c:f>
              <c:strCache>
                <c:ptCount val="1"/>
                <c:pt idx="0">
                  <c:v>Left Inflection Point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xVal>
            <c:numRef>
              <c:f>Gompertz!$N$11</c:f>
              <c:numCache>
                <c:formatCode>General</c:formatCode>
                <c:ptCount val="1"/>
                <c:pt idx="0">
                  <c:v>73</c:v>
                </c:pt>
              </c:numCache>
            </c:numRef>
          </c:xVal>
          <c:yVal>
            <c:numRef>
              <c:f>Gompertz!$O$11</c:f>
              <c:numCache>
                <c:formatCode>0.00E+00</c:formatCode>
                <c:ptCount val="1"/>
                <c:pt idx="0">
                  <c:v>2.7973118062658522E-2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3F-48B3-9FC5-A7DEA739692C}"/>
            </c:ext>
          </c:extLst>
        </c:ser>
        <c:ser>
          <c:idx val="2"/>
          <c:order val="4"/>
          <c:tx>
            <c:strRef>
              <c:f>Gompertz!$AH$18</c:f>
              <c:strCache>
                <c:ptCount val="1"/>
                <c:pt idx="0">
                  <c:v>Right Inflection Point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FF00"/>
              </a:solidFill>
              <a:ln>
                <a:solidFill>
                  <a:srgbClr val="808000"/>
                </a:solidFill>
                <a:prstDash val="solid"/>
              </a:ln>
            </c:spPr>
          </c:marker>
          <c:xVal>
            <c:numRef>
              <c:f>Gompertz!$N$12</c:f>
              <c:numCache>
                <c:formatCode>General</c:formatCode>
                <c:ptCount val="1"/>
                <c:pt idx="0">
                  <c:v>91</c:v>
                </c:pt>
              </c:numCache>
            </c:numRef>
          </c:xVal>
          <c:yVal>
            <c:numRef>
              <c:f>Gompertz!$O$12</c:f>
              <c:numCache>
                <c:formatCode>0.00E+00</c:formatCode>
                <c:ptCount val="1"/>
                <c:pt idx="0">
                  <c:v>2.0054364288919907E-2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83F-48B3-9FC5-A7DEA739692C}"/>
            </c:ext>
          </c:extLst>
        </c:ser>
        <c:ser>
          <c:idx val="5"/>
          <c:order val="5"/>
          <c:tx>
            <c:strRef>
              <c:f>Gompertz!$AK$18</c:f>
              <c:strCache>
                <c:ptCount val="1"/>
                <c:pt idx="0">
                  <c:v>Minimum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66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Gompertz!$S$15</c:f>
              <c:numCache>
                <c:formatCode>General</c:formatCode>
                <c:ptCount val="1"/>
              </c:numCache>
            </c:numRef>
          </c:xVal>
          <c:yVal>
            <c:numRef>
              <c:f>Gompertz!$T$15</c:f>
              <c:numCache>
                <c:formatCode>0.00E+00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83F-48B3-9FC5-A7DEA7396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439424"/>
        <c:axId val="1028276224"/>
      </c:scatterChart>
      <c:valAx>
        <c:axId val="971439424"/>
        <c:scaling>
          <c:orientation val="minMax"/>
          <c:max val="12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276224"/>
        <c:crosses val="autoZero"/>
        <c:crossBetween val="midCat"/>
      </c:valAx>
      <c:valAx>
        <c:axId val="1028276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439424"/>
        <c:crosses val="autoZero"/>
        <c:crossBetween val="midCat"/>
        <c:majorUnit val="1.658886894075404E-2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22">
                <a:gamma/>
                <a:tint val="0"/>
                <a:invGamma/>
              </a:srgbClr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9.7435436432736999E-2"/>
          <c:y val="1.81002600919229E-2"/>
          <c:w val="0.86273614774926766"/>
          <c:h val="0.200031801689619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GompertzLinear Estimation</a:t>
            </a:r>
          </a:p>
        </c:rich>
      </c:tx>
      <c:layout>
        <c:manualLayout>
          <c:xMode val="edge"/>
          <c:yMode val="edge"/>
          <c:x val="0.28255378613832871"/>
          <c:y val="6.41025641025640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98861278197686E-2"/>
          <c:y val="0.14333610942862912"/>
          <c:w val="0.8525083445861027"/>
          <c:h val="0.79514309509388248"/>
        </c:manualLayout>
      </c:layout>
      <c:scatterChart>
        <c:scatterStyle val="lineMarker"/>
        <c:varyColors val="0"/>
        <c:ser>
          <c:idx val="1"/>
          <c:order val="0"/>
          <c:tx>
            <c:v>Fit linear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Gompertz!$A$19:$A$129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xVal>
          <c:yVal>
            <c:numRef>
              <c:f>Gompertz!$BA$19:$BA$129</c:f>
              <c:numCache>
                <c:formatCode>0.000000</c:formatCode>
                <c:ptCount val="111"/>
                <c:pt idx="0">
                  <c:v>-9.563827159276368</c:v>
                </c:pt>
                <c:pt idx="1">
                  <c:v>-9.4766659369968362</c:v>
                </c:pt>
                <c:pt idx="2">
                  <c:v>-9.3895047147173045</c:v>
                </c:pt>
                <c:pt idx="3">
                  <c:v>-9.3023434924377746</c:v>
                </c:pt>
                <c:pt idx="4">
                  <c:v>-9.2151822701582429</c:v>
                </c:pt>
                <c:pt idx="5">
                  <c:v>-9.1280210478787112</c:v>
                </c:pt>
                <c:pt idx="6">
                  <c:v>-9.0408598255991794</c:v>
                </c:pt>
                <c:pt idx="7">
                  <c:v>-8.9536986033196495</c:v>
                </c:pt>
                <c:pt idx="8">
                  <c:v>-8.8665373810401178</c:v>
                </c:pt>
                <c:pt idx="9">
                  <c:v>-8.7793761587605861</c:v>
                </c:pt>
                <c:pt idx="10">
                  <c:v>-8.6922149364810544</c:v>
                </c:pt>
                <c:pt idx="11">
                  <c:v>-8.6050537142015244</c:v>
                </c:pt>
                <c:pt idx="12">
                  <c:v>-8.5178924919219927</c:v>
                </c:pt>
                <c:pt idx="13">
                  <c:v>-8.430731269642461</c:v>
                </c:pt>
                <c:pt idx="14">
                  <c:v>-8.3435700473629293</c:v>
                </c:pt>
                <c:pt idx="15">
                  <c:v>-8.2564088250833976</c:v>
                </c:pt>
                <c:pt idx="16">
                  <c:v>-8.1692476028038676</c:v>
                </c:pt>
                <c:pt idx="17">
                  <c:v>-8.0820863805243359</c:v>
                </c:pt>
                <c:pt idx="18">
                  <c:v>-7.9949251582448042</c:v>
                </c:pt>
                <c:pt idx="19">
                  <c:v>-7.9077639359652734</c:v>
                </c:pt>
                <c:pt idx="20">
                  <c:v>-7.8206027136857426</c:v>
                </c:pt>
                <c:pt idx="21">
                  <c:v>-7.7334414914062108</c:v>
                </c:pt>
                <c:pt idx="22">
                  <c:v>-7.6462802691266791</c:v>
                </c:pt>
                <c:pt idx="23">
                  <c:v>-7.5591190468471483</c:v>
                </c:pt>
                <c:pt idx="24">
                  <c:v>-7.4719578245676166</c:v>
                </c:pt>
                <c:pt idx="25">
                  <c:v>-7.3847966022880858</c:v>
                </c:pt>
                <c:pt idx="26">
                  <c:v>-7.2976353800085541</c:v>
                </c:pt>
                <c:pt idx="27">
                  <c:v>-7.2104741577290223</c:v>
                </c:pt>
                <c:pt idx="28">
                  <c:v>-7.1233129354494915</c:v>
                </c:pt>
                <c:pt idx="29">
                  <c:v>-7.0361517131699607</c:v>
                </c:pt>
                <c:pt idx="30">
                  <c:v>-6.948990490890429</c:v>
                </c:pt>
                <c:pt idx="31">
                  <c:v>-6.8618292686108973</c:v>
                </c:pt>
                <c:pt idx="32">
                  <c:v>-6.7746680463313664</c:v>
                </c:pt>
                <c:pt idx="33">
                  <c:v>-6.6875068240518356</c:v>
                </c:pt>
                <c:pt idx="34">
                  <c:v>-6.6003456017723039</c:v>
                </c:pt>
                <c:pt idx="35">
                  <c:v>-6.5131843794927722</c:v>
                </c:pt>
                <c:pt idx="36">
                  <c:v>-6.4260231572132414</c:v>
                </c:pt>
                <c:pt idx="37">
                  <c:v>-6.3388619349337105</c:v>
                </c:pt>
                <c:pt idx="38">
                  <c:v>-6.2517007126541788</c:v>
                </c:pt>
                <c:pt idx="39">
                  <c:v>-6.1645394903746471</c:v>
                </c:pt>
                <c:pt idx="40">
                  <c:v>-6.0773782680951163</c:v>
                </c:pt>
                <c:pt idx="41">
                  <c:v>-5.9902170458155846</c:v>
                </c:pt>
                <c:pt idx="42">
                  <c:v>-5.9030558235360537</c:v>
                </c:pt>
                <c:pt idx="43">
                  <c:v>-5.815894601256522</c:v>
                </c:pt>
                <c:pt idx="44">
                  <c:v>-5.7287333789769903</c:v>
                </c:pt>
                <c:pt idx="45">
                  <c:v>-5.6415721566974595</c:v>
                </c:pt>
                <c:pt idx="46">
                  <c:v>-5.5544109344179287</c:v>
                </c:pt>
                <c:pt idx="47">
                  <c:v>-5.4672497121383969</c:v>
                </c:pt>
                <c:pt idx="48">
                  <c:v>-5.3800884898588652</c:v>
                </c:pt>
                <c:pt idx="49">
                  <c:v>-5.2929272675793344</c:v>
                </c:pt>
                <c:pt idx="50">
                  <c:v>-5.2057660452998027</c:v>
                </c:pt>
                <c:pt idx="51">
                  <c:v>-5.1186048230202719</c:v>
                </c:pt>
                <c:pt idx="52">
                  <c:v>-5.0314436007407402</c:v>
                </c:pt>
                <c:pt idx="53">
                  <c:v>-4.9442823784612093</c:v>
                </c:pt>
                <c:pt idx="54">
                  <c:v>-4.8571211561816776</c:v>
                </c:pt>
                <c:pt idx="55">
                  <c:v>-4.7699599339021468</c:v>
                </c:pt>
                <c:pt idx="56">
                  <c:v>-4.6827987116226151</c:v>
                </c:pt>
                <c:pt idx="57">
                  <c:v>-4.5956374893430842</c:v>
                </c:pt>
                <c:pt idx="58">
                  <c:v>-4.5084762670635525</c:v>
                </c:pt>
                <c:pt idx="59">
                  <c:v>-4.4213150447840217</c:v>
                </c:pt>
                <c:pt idx="60">
                  <c:v>-4.33415382250449</c:v>
                </c:pt>
                <c:pt idx="61">
                  <c:v>-4.2469926002249592</c:v>
                </c:pt>
                <c:pt idx="62">
                  <c:v>-4.1598313779454275</c:v>
                </c:pt>
                <c:pt idx="63">
                  <c:v>-4.0726701556658966</c:v>
                </c:pt>
                <c:pt idx="64">
                  <c:v>-3.9855089333863649</c:v>
                </c:pt>
                <c:pt idx="65">
                  <c:v>-3.8983477111068332</c:v>
                </c:pt>
                <c:pt idx="66">
                  <c:v>-3.8111864888273024</c:v>
                </c:pt>
                <c:pt idx="67">
                  <c:v>-3.7240252665477707</c:v>
                </c:pt>
                <c:pt idx="68">
                  <c:v>-3.6368640442682398</c:v>
                </c:pt>
                <c:pt idx="69">
                  <c:v>-3.5497028219887081</c:v>
                </c:pt>
                <c:pt idx="70">
                  <c:v>-3.4625415997091773</c:v>
                </c:pt>
                <c:pt idx="71">
                  <c:v>-3.3753803774296456</c:v>
                </c:pt>
                <c:pt idx="72">
                  <c:v>-3.2882191551501148</c:v>
                </c:pt>
                <c:pt idx="73">
                  <c:v>-3.201057932870583</c:v>
                </c:pt>
                <c:pt idx="74">
                  <c:v>-3.1138967105910522</c:v>
                </c:pt>
                <c:pt idx="75">
                  <c:v>-3.0267354883115205</c:v>
                </c:pt>
                <c:pt idx="76">
                  <c:v>-2.9395742660319897</c:v>
                </c:pt>
                <c:pt idx="77">
                  <c:v>-2.852413043752458</c:v>
                </c:pt>
                <c:pt idx="78">
                  <c:v>-2.7652518214729271</c:v>
                </c:pt>
                <c:pt idx="79">
                  <c:v>-2.6780905991933954</c:v>
                </c:pt>
                <c:pt idx="80">
                  <c:v>-2.5909293769138646</c:v>
                </c:pt>
                <c:pt idx="81">
                  <c:v>-2.5037681546343329</c:v>
                </c:pt>
                <c:pt idx="82">
                  <c:v>-2.4166069323548012</c:v>
                </c:pt>
                <c:pt idx="83">
                  <c:v>-2.3294457100752703</c:v>
                </c:pt>
                <c:pt idx="84">
                  <c:v>-2.2422844877957386</c:v>
                </c:pt>
                <c:pt idx="85">
                  <c:v>-2.1551232655162078</c:v>
                </c:pt>
                <c:pt idx="86">
                  <c:v>-2.0679620432366761</c:v>
                </c:pt>
                <c:pt idx="87">
                  <c:v>-1.9808008209571453</c:v>
                </c:pt>
                <c:pt idx="88">
                  <c:v>-1.8936395986776136</c:v>
                </c:pt>
                <c:pt idx="89">
                  <c:v>-1.8064783763980827</c:v>
                </c:pt>
                <c:pt idx="90">
                  <c:v>-1.719317154118551</c:v>
                </c:pt>
                <c:pt idx="91">
                  <c:v>-1.6321559318390202</c:v>
                </c:pt>
                <c:pt idx="92">
                  <c:v>-1.5449947095594894</c:v>
                </c:pt>
                <c:pt idx="93">
                  <c:v>-1.4578334872799577</c:v>
                </c:pt>
                <c:pt idx="94">
                  <c:v>-1.3706722650004259</c:v>
                </c:pt>
                <c:pt idx="95">
                  <c:v>-1.2835110427208942</c:v>
                </c:pt>
                <c:pt idx="96">
                  <c:v>-1.1963498204413625</c:v>
                </c:pt>
                <c:pt idx="97">
                  <c:v>-1.1091885981618326</c:v>
                </c:pt>
                <c:pt idx="98">
                  <c:v>-1.0220273758823009</c:v>
                </c:pt>
                <c:pt idx="99">
                  <c:v>-0.93486615360276915</c:v>
                </c:pt>
                <c:pt idx="100">
                  <c:v>-0.84770493132323743</c:v>
                </c:pt>
                <c:pt idx="101">
                  <c:v>-0.76054370904370749</c:v>
                </c:pt>
                <c:pt idx="102">
                  <c:v>-0.67338248676417578</c:v>
                </c:pt>
                <c:pt idx="103">
                  <c:v>-0.58622126448464407</c:v>
                </c:pt>
                <c:pt idx="104">
                  <c:v>-0.49906004220511235</c:v>
                </c:pt>
                <c:pt idx="105">
                  <c:v>-0.41189881992558242</c:v>
                </c:pt>
                <c:pt idx="106">
                  <c:v>-0.3247375976460507</c:v>
                </c:pt>
                <c:pt idx="107">
                  <c:v>-0.23757637536651899</c:v>
                </c:pt>
                <c:pt idx="108">
                  <c:v>-0.15041515308698727</c:v>
                </c:pt>
                <c:pt idx="109">
                  <c:v>-6.3253930807457337E-2</c:v>
                </c:pt>
                <c:pt idx="110">
                  <c:v>2.3907291472074377E-2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E3-4621-94F8-CC9C1751B6DC}"/>
            </c:ext>
          </c:extLst>
        </c:ser>
        <c:ser>
          <c:idx val="0"/>
          <c:order val="1"/>
          <c:tx>
            <c:v>Data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Gompertz!$A$19:$A$129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xVal>
          <c:yVal>
            <c:numRef>
              <c:f>Gompertz!$AY$19:$AY$129</c:f>
              <c:numCache>
                <c:formatCode>0.000000</c:formatCode>
                <c:ptCount val="111"/>
                <c:pt idx="0">
                  <c:v>-5.4561414517416038</c:v>
                </c:pt>
                <c:pt idx="1">
                  <c:v>-7.4353880210645089</c:v>
                </c:pt>
                <c:pt idx="2">
                  <c:v>-8.3774312490410789</c:v>
                </c:pt>
                <c:pt idx="3">
                  <c:v>-8.740336742730447</c:v>
                </c:pt>
                <c:pt idx="4">
                  <c:v>-8.4218830116119126</c:v>
                </c:pt>
                <c:pt idx="5">
                  <c:v>-8.5684864858037884</c:v>
                </c:pt>
                <c:pt idx="6">
                  <c:v>-8.9479761075086923</c:v>
                </c:pt>
                <c:pt idx="7">
                  <c:v>-8.9479761075086923</c:v>
                </c:pt>
                <c:pt idx="8">
                  <c:v>-9.3157008876340086</c:v>
                </c:pt>
                <c:pt idx="9">
                  <c:v>-8.4218830116119126</c:v>
                </c:pt>
                <c:pt idx="10">
                  <c:v>-10.41431317630212</c:v>
                </c:pt>
                <c:pt idx="11">
                  <c:v>-9.2103403719761818</c:v>
                </c:pt>
                <c:pt idx="12">
                  <c:v>-9.2103403719761818</c:v>
                </c:pt>
                <c:pt idx="13">
                  <c:v>-9.1150301921718579</c:v>
                </c:pt>
                <c:pt idx="14">
                  <c:v>-8.4218830116119126</c:v>
                </c:pt>
                <c:pt idx="15">
                  <c:v>-8.1117280833080727</c:v>
                </c:pt>
                <c:pt idx="16">
                  <c:v>-7.2502455879289132</c:v>
                </c:pt>
                <c:pt idx="17">
                  <c:v>-7.3857910799251369</c:v>
                </c:pt>
                <c:pt idx="18">
                  <c:v>-6.8879526516859571</c:v>
                </c:pt>
                <c:pt idx="19">
                  <c:v>-6.6926438993651916</c:v>
                </c:pt>
                <c:pt idx="20">
                  <c:v>-6.7593352738638641</c:v>
                </c:pt>
                <c:pt idx="21">
                  <c:v>-6.7944265936751336</c:v>
                </c:pt>
                <c:pt idx="22">
                  <c:v>-6.5641655745920602</c:v>
                </c:pt>
                <c:pt idx="23">
                  <c:v>-6.9485772735023925</c:v>
                </c:pt>
                <c:pt idx="24">
                  <c:v>-7.1562166382806369</c:v>
                </c:pt>
                <c:pt idx="25">
                  <c:v>-6.733801971858699</c:v>
                </c:pt>
                <c:pt idx="26">
                  <c:v>-6.7254337221881828</c:v>
                </c:pt>
                <c:pt idx="27">
                  <c:v>-6.6002705792341763</c:v>
                </c:pt>
                <c:pt idx="28">
                  <c:v>-6.8978049481289689</c:v>
                </c:pt>
                <c:pt idx="29">
                  <c:v>-6.7007411095978107</c:v>
                </c:pt>
                <c:pt idx="30">
                  <c:v>-6.5856717798130235</c:v>
                </c:pt>
                <c:pt idx="31">
                  <c:v>-6.6531130606085567</c:v>
                </c:pt>
                <c:pt idx="32">
                  <c:v>-6.6002705792341763</c:v>
                </c:pt>
                <c:pt idx="33">
                  <c:v>-6.9279579862996563</c:v>
                </c:pt>
                <c:pt idx="34">
                  <c:v>-6.9911368879211881</c:v>
                </c:pt>
                <c:pt idx="35">
                  <c:v>-6.3481394910467142</c:v>
                </c:pt>
                <c:pt idx="36">
                  <c:v>-6.45667965962192</c:v>
                </c:pt>
                <c:pt idx="37">
                  <c:v>-6.2925696398919033</c:v>
                </c:pt>
                <c:pt idx="38">
                  <c:v>-6.6926438993651916</c:v>
                </c:pt>
                <c:pt idx="39">
                  <c:v>-6.5431121653942279</c:v>
                </c:pt>
                <c:pt idx="40">
                  <c:v>-6.3034393121288073</c:v>
                </c:pt>
                <c:pt idx="41">
                  <c:v>-6.3367757323963989</c:v>
                </c:pt>
                <c:pt idx="42">
                  <c:v>-6.1516332992608032</c:v>
                </c:pt>
                <c:pt idx="43">
                  <c:v>-5.9994967188052462</c:v>
                </c:pt>
                <c:pt idx="44">
                  <c:v>-6.1469494499483766</c:v>
                </c:pt>
                <c:pt idx="45">
                  <c:v>-6.0075939290378653</c:v>
                </c:pt>
                <c:pt idx="46">
                  <c:v>-5.9331956389840066</c:v>
                </c:pt>
                <c:pt idx="47">
                  <c:v>-5.952243833954701</c:v>
                </c:pt>
                <c:pt idx="48">
                  <c:v>-5.8604362847015778</c:v>
                </c:pt>
                <c:pt idx="49">
                  <c:v>-5.7571832513833163</c:v>
                </c:pt>
                <c:pt idx="50">
                  <c:v>-5.5967234023627936</c:v>
                </c:pt>
                <c:pt idx="51">
                  <c:v>-5.6436285518364535</c:v>
                </c:pt>
                <c:pt idx="52">
                  <c:v>-5.2765558747665242</c:v>
                </c:pt>
                <c:pt idx="53">
                  <c:v>-5.2983173665480363</c:v>
                </c:pt>
                <c:pt idx="54">
                  <c:v>-5.1226847979048786</c:v>
                </c:pt>
                <c:pt idx="55">
                  <c:v>-5.1126680196614069</c:v>
                </c:pt>
                <c:pt idx="56">
                  <c:v>-4.9434440445559327</c:v>
                </c:pt>
                <c:pt idx="57">
                  <c:v>-5.0146433154937942</c:v>
                </c:pt>
                <c:pt idx="58">
                  <c:v>-4.827064517901869</c:v>
                </c:pt>
                <c:pt idx="59">
                  <c:v>-4.7688662786588809</c:v>
                </c:pt>
                <c:pt idx="60">
                  <c:v>-4.7688662786588809</c:v>
                </c:pt>
                <c:pt idx="61">
                  <c:v>-4.5440750866282809</c:v>
                </c:pt>
                <c:pt idx="62">
                  <c:v>-4.4388086487728664</c:v>
                </c:pt>
                <c:pt idx="63">
                  <c:v>-4.432057568279447</c:v>
                </c:pt>
                <c:pt idx="64">
                  <c:v>-4.2212692557957672</c:v>
                </c:pt>
                <c:pt idx="65">
                  <c:v>-4.0547393076297409</c:v>
                </c:pt>
                <c:pt idx="66">
                  <c:v>-4.0157182417669111</c:v>
                </c:pt>
                <c:pt idx="67">
                  <c:v>-3.9654237821552614</c:v>
                </c:pt>
                <c:pt idx="68">
                  <c:v>-3.7648969405378523</c:v>
                </c:pt>
                <c:pt idx="69">
                  <c:v>-3.6809112844647593</c:v>
                </c:pt>
                <c:pt idx="70">
                  <c:v>-3.6200999387191106</c:v>
                </c:pt>
                <c:pt idx="71">
                  <c:v>-3.4808901505714038</c:v>
                </c:pt>
                <c:pt idx="72">
                  <c:v>-3.3618805192852048</c:v>
                </c:pt>
                <c:pt idx="73">
                  <c:v>-3.2526911733629311</c:v>
                </c:pt>
                <c:pt idx="74">
                  <c:v>-3.1453930481083971</c:v>
                </c:pt>
                <c:pt idx="75">
                  <c:v>-3.0485003390926466</c:v>
                </c:pt>
                <c:pt idx="76">
                  <c:v>-2.9547822872250369</c:v>
                </c:pt>
                <c:pt idx="77">
                  <c:v>-2.8075943314385965</c:v>
                </c:pt>
                <c:pt idx="78">
                  <c:v>-2.7152258848513058</c:v>
                </c:pt>
                <c:pt idx="79">
                  <c:v>-2.5969561535966235</c:v>
                </c:pt>
                <c:pt idx="80">
                  <c:v>-2.4464554634137476</c:v>
                </c:pt>
                <c:pt idx="81">
                  <c:v>-2.3650989983832882</c:v>
                </c:pt>
                <c:pt idx="82">
                  <c:v>-2.2269211890730563</c:v>
                </c:pt>
                <c:pt idx="83">
                  <c:v>-2.1344469807165658</c:v>
                </c:pt>
                <c:pt idx="84">
                  <c:v>-2.0157533819971039</c:v>
                </c:pt>
                <c:pt idx="85">
                  <c:v>-1.929092364129154</c:v>
                </c:pt>
                <c:pt idx="86">
                  <c:v>-1.8394172747575921</c:v>
                </c:pt>
                <c:pt idx="87">
                  <c:v>-1.7599701467386477</c:v>
                </c:pt>
                <c:pt idx="88">
                  <c:v>-1.6540169558320676</c:v>
                </c:pt>
                <c:pt idx="89">
                  <c:v>-1.5948449101312001</c:v>
                </c:pt>
                <c:pt idx="90">
                  <c:v>-1.4777958033823853</c:v>
                </c:pt>
                <c:pt idx="91">
                  <c:v>-1.3844560518462505</c:v>
                </c:pt>
                <c:pt idx="92">
                  <c:v>-1.2473327389155009</c:v>
                </c:pt>
                <c:pt idx="93">
                  <c:v>-1.0387974063669518</c:v>
                </c:pt>
                <c:pt idx="94">
                  <c:v>-1.0822567723085434</c:v>
                </c:pt>
                <c:pt idx="95">
                  <c:v>-1.0326841085540033</c:v>
                </c:pt>
                <c:pt idx="96">
                  <c:v>-0.95810279968859502</c:v>
                </c:pt>
                <c:pt idx="97">
                  <c:v>-0.8868532962205381</c:v>
                </c:pt>
                <c:pt idx="98">
                  <c:v>-0.81895986775547824</c:v>
                </c:pt>
                <c:pt idx="99">
                  <c:v>-0.75455460868930879</c:v>
                </c:pt>
                <c:pt idx="100">
                  <c:v>-0.69360728639240188</c:v>
                </c:pt>
                <c:pt idx="101">
                  <c:v>-0.63616211507728837</c:v>
                </c:pt>
                <c:pt idx="102">
                  <c:v>-0.58221421985364352</c:v>
                </c:pt>
                <c:pt idx="103">
                  <c:v>-0.53170883468241481</c:v>
                </c:pt>
                <c:pt idx="104">
                  <c:v>-0.48460572278996084</c:v>
                </c:pt>
                <c:pt idx="105">
                  <c:v>-0.44080217239784986</c:v>
                </c:pt>
                <c:pt idx="106">
                  <c:v>-0.40020894596246076</c:v>
                </c:pt>
                <c:pt idx="107">
                  <c:v>-0.36270738831353427</c:v>
                </c:pt>
                <c:pt idx="108">
                  <c:v>-0.32817078918191572</c:v>
                </c:pt>
                <c:pt idx="109">
                  <c:v>-0.29645376483890473</c:v>
                </c:pt>
                <c:pt idx="110">
                  <c:v>-0.2674089676122251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E3-4621-94F8-CC9C1751B6DC}"/>
            </c:ext>
          </c:extLst>
        </c:ser>
        <c:ser>
          <c:idx val="2"/>
          <c:order val="2"/>
          <c:tx>
            <c:v>Fit nonlinear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Gompertz!$A$19:$A$129</c:f>
              <c:numCache>
                <c:formatCode>General</c:formatCode>
                <c:ptCount val="1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</c:numCache>
            </c:numRef>
          </c:xVal>
          <c:yVal>
            <c:numRef>
              <c:f>Gompertz!$AZ$19:$AZ$129</c:f>
              <c:numCache>
                <c:formatCode>0.000000</c:formatCode>
                <c:ptCount val="111"/>
                <c:pt idx="0">
                  <c:v>-10.860559945580945</c:v>
                </c:pt>
                <c:pt idx="1">
                  <c:v>-10.755374248010314</c:v>
                </c:pt>
                <c:pt idx="2">
                  <c:v>-10.650188666481537</c:v>
                </c:pt>
                <c:pt idx="3">
                  <c:v>-10.545003213865664</c:v>
                </c:pt>
                <c:pt idx="4">
                  <c:v>-10.439817904461341</c:v>
                </c:pt>
                <c:pt idx="5">
                  <c:v>-10.334632754153176</c:v>
                </c:pt>
                <c:pt idx="6">
                  <c:v>-10.229447780587625</c:v>
                </c:pt>
                <c:pt idx="7">
                  <c:v>-10.124263003368419</c:v>
                </c:pt>
                <c:pt idx="8">
                  <c:v>-10.019078444273649</c:v>
                </c:pt>
                <c:pt idx="9">
                  <c:v>-9.913894127496917</c:v>
                </c:pt>
                <c:pt idx="10">
                  <c:v>-9.8087100799152598</c:v>
                </c:pt>
                <c:pt idx="11">
                  <c:v>-9.7035263313867723</c:v>
                </c:pt>
                <c:pt idx="12">
                  <c:v>-9.5983429150812256</c:v>
                </c:pt>
                <c:pt idx="13">
                  <c:v>-9.4931598678473783</c:v>
                </c:pt>
                <c:pt idx="14">
                  <c:v>-9.3879772306209972</c:v>
                </c:pt>
                <c:pt idx="15">
                  <c:v>-9.2827950488781479</c:v>
                </c:pt>
                <c:pt idx="16">
                  <c:v>-9.1776133731387368</c:v>
                </c:pt>
                <c:pt idx="17">
                  <c:v>-9.0724322595259075</c:v>
                </c:pt>
                <c:pt idx="18">
                  <c:v>-8.9672517703874561</c:v>
                </c:pt>
                <c:pt idx="19">
                  <c:v>-8.8620719749861561</c:v>
                </c:pt>
                <c:pt idx="20">
                  <c:v>-8.7568929502666535</c:v>
                </c:pt>
                <c:pt idx="21">
                  <c:v>-8.6517147817073532</c:v>
                </c:pt>
                <c:pt idx="22">
                  <c:v>-8.5465375642667976</c:v>
                </c:pt>
                <c:pt idx="23">
                  <c:v>-8.4413614034349607</c:v>
                </c:pt>
                <c:pt idx="24">
                  <c:v>-8.3361864164010875</c:v>
                </c:pt>
                <c:pt idx="25">
                  <c:v>-8.2310127333510206</c:v>
                </c:pt>
                <c:pt idx="26">
                  <c:v>-8.1258404989083228</c:v>
                </c:pt>
                <c:pt idx="27">
                  <c:v>-8.0206698737351658</c:v>
                </c:pt>
                <c:pt idx="28">
                  <c:v>-7.9155010363106566</c:v>
                </c:pt>
                <c:pt idx="29">
                  <c:v>-7.8103341849062558</c:v>
                </c:pt>
                <c:pt idx="30">
                  <c:v>-7.7051695397801243</c:v>
                </c:pt>
                <c:pt idx="31">
                  <c:v>-7.6000073456146353</c:v>
                </c:pt>
                <c:pt idx="32">
                  <c:v>-7.4948478742239599</c:v>
                </c:pt>
                <c:pt idx="33">
                  <c:v>-7.3896914275616314</c:v>
                </c:pt>
                <c:pt idx="34">
                  <c:v>-7.2845383410612508</c:v>
                </c:pt>
                <c:pt idx="35">
                  <c:v>-7.1793889873472319</c:v>
                </c:pt>
                <c:pt idx="36">
                  <c:v>-7.0742437803564497</c:v>
                </c:pt>
                <c:pt idx="37">
                  <c:v>-6.9691031799162504</c:v>
                </c:pt>
                <c:pt idx="38">
                  <c:v>-6.8639676968292553</c:v>
                </c:pt>
                <c:pt idx="39">
                  <c:v>-6.7588378985208868</c:v>
                </c:pt>
                <c:pt idx="40">
                  <c:v>-6.6537144153118248</c:v>
                </c:pt>
                <c:pt idx="41">
                  <c:v>-6.5485979473842635</c:v>
                </c:pt>
                <c:pt idx="42">
                  <c:v>-6.4434892725185478</c:v>
                </c:pt>
                <c:pt idx="43">
                  <c:v>-6.3383892546850547</c:v>
                </c:pt>
                <c:pt idx="44">
                  <c:v>-6.2332988535855369</c:v>
                </c:pt>
                <c:pt idx="45">
                  <c:v>-6.1282191352483775</c:v>
                </c:pt>
                <c:pt idx="46">
                  <c:v>-6.0231512837936609</c:v>
                </c:pt>
                <c:pt idx="47">
                  <c:v>-5.9180966144965286</c:v>
                </c:pt>
                <c:pt idx="48">
                  <c:v>-5.8130565882912633</c:v>
                </c:pt>
                <c:pt idx="49">
                  <c:v>-5.7080328278739882</c:v>
                </c:pt>
                <c:pt idx="50">
                  <c:v>-5.6030271355789054</c:v>
                </c:pt>
                <c:pt idx="51">
                  <c:v>-5.4980415132218567</c:v>
                </c:pt>
                <c:pt idx="52">
                  <c:v>-5.3930781841257991</c:v>
                </c:pt>
                <c:pt idx="53">
                  <c:v>-5.288139617565732</c:v>
                </c:pt>
                <c:pt idx="54">
                  <c:v>-5.1832285558959201</c:v>
                </c:pt>
                <c:pt idx="55">
                  <c:v>-5.0783480446501086</c:v>
                </c:pt>
                <c:pt idx="56">
                  <c:v>-4.9735014659360726</c:v>
                </c:pt>
                <c:pt idx="57">
                  <c:v>-4.8686925754795372</c:v>
                </c:pt>
                <c:pt idx="58">
                  <c:v>-4.7639255437094059</c:v>
                </c:pt>
                <c:pt idx="59">
                  <c:v>-4.6592050013167716</c:v>
                </c:pt>
                <c:pt idx="60">
                  <c:v>-4.5545360897643601</c:v>
                </c:pt>
                <c:pt idx="61">
                  <c:v>-4.4499245172714375</c:v>
                </c:pt>
                <c:pt idx="62">
                  <c:v>-4.3453766208517166</c:v>
                </c:pt>
                <c:pt idx="63">
                  <c:v>-4.2408994350389486</c:v>
                </c:pt>
                <c:pt idx="64">
                  <c:v>-4.1365007679966066</c:v>
                </c:pt>
                <c:pt idx="65">
                  <c:v>-4.0321892857747361</c:v>
                </c:pt>
                <c:pt idx="66">
                  <c:v>-3.9279746055484983</c:v>
                </c:pt>
                <c:pt idx="67">
                  <c:v>-3.8238673987493086</c:v>
                </c:pt>
                <c:pt idx="68">
                  <c:v>-3.71987950508049</c:v>
                </c:pt>
                <c:pt idx="69">
                  <c:v>-3.6160240584946179</c:v>
                </c:pt>
                <c:pt idx="70">
                  <c:v>-3.5123156262986992</c:v>
                </c:pt>
                <c:pt idx="71">
                  <c:v>-3.4087703626449319</c:v>
                </c:pt>
                <c:pt idx="72">
                  <c:v>-3.3054061777577219</c:v>
                </c:pt>
                <c:pt idx="73">
                  <c:v>-3.2022429243398824</c:v>
                </c:pt>
                <c:pt idx="74">
                  <c:v>-3.0993026026899191</c:v>
                </c:pt>
                <c:pt idx="75">
                  <c:v>-2.9966095861443902</c:v>
                </c:pt>
                <c:pt idx="76">
                  <c:v>-2.8941908685299005</c:v>
                </c:pt>
                <c:pt idx="77">
                  <c:v>-2.7920763353621125</c:v>
                </c:pt>
                <c:pt idx="78">
                  <c:v>-2.6902990605563808</c:v>
                </c:pt>
                <c:pt idx="79">
                  <c:v>-2.5888956304058319</c:v>
                </c:pt>
                <c:pt idx="80">
                  <c:v>-2.4879064965249844</c:v>
                </c:pt>
                <c:pt idx="81">
                  <c:v>-2.3873763593334325</c:v>
                </c:pt>
                <c:pt idx="82">
                  <c:v>-2.287354583443729</c:v>
                </c:pt>
                <c:pt idx="83">
                  <c:v>-2.1878956459935832</c:v>
                </c:pt>
                <c:pt idx="84">
                  <c:v>-2.0890596184914001</c:v>
                </c:pt>
                <c:pt idx="85">
                  <c:v>-1.9909126820841287</c:v>
                </c:pt>
                <c:pt idx="86">
                  <c:v>-1.8935276752551053</c:v>
                </c:pt>
                <c:pt idx="87">
                  <c:v>-1.7969846717525242</c:v>
                </c:pt>
                <c:pt idx="88">
                  <c:v>-1.7013715849564284</c:v>
                </c:pt>
                <c:pt idx="89">
                  <c:v>-1.6067847928161416</c:v>
                </c:pt>
                <c:pt idx="90">
                  <c:v>-1.5133297748117078</c:v>
                </c:pt>
                <c:pt idx="91">
                  <c:v>-1.4211217489688823</c:v>
                </c:pt>
                <c:pt idx="92">
                  <c:v>-1.3302862926160821</c:v>
                </c:pt>
                <c:pt idx="93">
                  <c:v>-1.2409599251113315</c:v>
                </c:pt>
                <c:pt idx="94">
                  <c:v>-1.1532906239527323</c:v>
                </c:pt>
                <c:pt idx="95">
                  <c:v>-1.067438237245997</c:v>
                </c:pt>
                <c:pt idx="96">
                  <c:v>-0.98357474512373844</c:v>
                </c:pt>
                <c:pt idx="97">
                  <c:v>-0.90188431000784253</c:v>
                </c:pt>
                <c:pt idx="98">
                  <c:v>-0.82256304001277181</c:v>
                </c:pt>
                <c:pt idx="99">
                  <c:v>-0.74581837017049268</c:v>
                </c:pt>
                <c:pt idx="100">
                  <c:v>-0.67186793944078482</c:v>
                </c:pt>
                <c:pt idx="101">
                  <c:v>-0.6009377976883683</c:v>
                </c:pt>
                <c:pt idx="102">
                  <c:v>-0.53325968041182192</c:v>
                </c:pt>
                <c:pt idx="103">
                  <c:v>-0.46906680355916569</c:v>
                </c:pt>
                <c:pt idx="104">
                  <c:v>-0.40858659053918711</c:v>
                </c:pt>
                <c:pt idx="105">
                  <c:v>-0.35202438478236597</c:v>
                </c:pt>
                <c:pt idx="106">
                  <c:v>-0.29951165711724098</c:v>
                </c:pt>
                <c:pt idx="107">
                  <c:v>-0.25088296434598256</c:v>
                </c:pt>
                <c:pt idx="108">
                  <c:v>-0.20448070757499862</c:v>
                </c:pt>
                <c:pt idx="109">
                  <c:v>-0.14940426508979315</c:v>
                </c:pt>
                <c:pt idx="1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E3-4621-94F8-CC9C1751B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336656"/>
        <c:axId val="374338296"/>
      </c:scatterChart>
      <c:valAx>
        <c:axId val="37433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338296"/>
        <c:crosses val="autoZero"/>
        <c:crossBetween val="midCat"/>
      </c:valAx>
      <c:valAx>
        <c:axId val="374338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336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726028678486453"/>
          <c:y val="0.59602820201166129"/>
          <c:w val="0.28273967312689408"/>
          <c:h val="0.40397170906521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3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3-486B-BB24-D4799881D6BF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3-486B-BB24-D4799881D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402560"/>
        <c:axId val="912038080"/>
      </c:lineChart>
      <c:catAx>
        <c:axId val="96640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0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03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402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29-4A84-BE13-68498794CBA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29-4A84-BE13-68498794C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403584"/>
        <c:axId val="966246400"/>
      </c:lineChart>
      <c:catAx>
        <c:axId val="96640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6246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403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83-4DAC-AF10-C2C53B7A4091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'FirstExitTimeModel-IM'!#REF!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83-4DAC-AF10-C2C53B7A4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404096"/>
        <c:axId val="966248128"/>
      </c:lineChart>
      <c:catAx>
        <c:axId val="96640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6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404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04-4CCF-AF15-ECE2F0250A2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04-4CCF-AF15-ECE2F0250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403072"/>
        <c:axId val="966249856"/>
      </c:lineChart>
      <c:catAx>
        <c:axId val="96640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24985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6624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4030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45-45EA-9DB3-FC0F37DAAD5E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45-45EA-9DB3-FC0F37DAA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883584"/>
        <c:axId val="966251584"/>
      </c:lineChart>
      <c:catAx>
        <c:axId val="97088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2515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6625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883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D4-4318-B148-9280E60ADD50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D4-4318-B148-9280E60AD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885632"/>
        <c:axId val="966253312"/>
      </c:lineChart>
      <c:catAx>
        <c:axId val="97088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62533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6625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8856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5D-4D12-B6BE-0C6E26CC7C4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5D-4D12-B6BE-0C6E26CC7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886656"/>
        <c:axId val="971006528"/>
      </c:lineChart>
      <c:catAx>
        <c:axId val="97088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00652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71006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886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[2]Weibull!$C$22:$C$137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B8-47CD-B5C6-EDB05373D1D0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[2]Weibull!$D$22:$D$137</c:f>
              <c:numCache>
                <c:formatCode>General</c:formatCode>
                <c:ptCount val="116"/>
                <c:pt idx="0">
                  <c:v>4.2518059718941554E-3</c:v>
                </c:pt>
                <c:pt idx="1">
                  <c:v>5.8713955650789454E-4</c:v>
                </c:pt>
                <c:pt idx="2">
                  <c:v>2.2883227438282399E-4</c:v>
                </c:pt>
                <c:pt idx="3">
                  <c:v>1.5916220114630932E-4</c:v>
                </c:pt>
                <c:pt idx="4">
                  <c:v>2.1879988530606242E-4</c:v>
                </c:pt>
                <c:pt idx="5">
                  <c:v>1.8892763764826815E-4</c:v>
                </c:pt>
                <c:pt idx="6">
                  <c:v>1.292494748669822E-4</c:v>
                </c:pt>
                <c:pt idx="7">
                  <c:v>1.2923267352736023E-4</c:v>
                </c:pt>
                <c:pt idx="8">
                  <c:v>8.9460722153159592E-5</c:v>
                </c:pt>
                <c:pt idx="9">
                  <c:v>2.1863366056663175E-4</c:v>
                </c:pt>
                <c:pt idx="10">
                  <c:v>2.9812786589345303E-5</c:v>
                </c:pt>
                <c:pt idx="11">
                  <c:v>9.9366018199151127E-5</c:v>
                </c:pt>
                <c:pt idx="12">
                  <c:v>9.935608209414473E-5</c:v>
                </c:pt>
                <c:pt idx="13">
                  <c:v>1.0927966887881629E-4</c:v>
                </c:pt>
                <c:pt idx="14">
                  <c:v>2.1851125999207405E-4</c:v>
                </c:pt>
                <c:pt idx="15">
                  <c:v>2.9788052242649978E-4</c:v>
                </c:pt>
                <c:pt idx="16">
                  <c:v>7.0448354215401233E-4</c:v>
                </c:pt>
                <c:pt idx="17">
                  <c:v>6.1480151632903335E-4</c:v>
                </c:pt>
                <c:pt idx="18">
                  <c:v>1.010416505263361E-3</c:v>
                </c:pt>
                <c:pt idx="19">
                  <c:v>1.2268272676002328E-3</c:v>
                </c:pt>
                <c:pt idx="20">
                  <c:v>1.1463465877014178E-3</c:v>
                </c:pt>
                <c:pt idx="21">
                  <c:v>1.1055784534764101E-3</c:v>
                </c:pt>
                <c:pt idx="22">
                  <c:v>1.389883185482768E-3</c:v>
                </c:pt>
                <c:pt idx="23">
                  <c:v>9.4539543004458146E-4</c:v>
                </c:pt>
                <c:pt idx="24">
                  <c:v>7.6753487616298814E-4</c:v>
                </c:pt>
                <c:pt idx="25">
                  <c:v>1.1695900550622079E-3</c:v>
                </c:pt>
                <c:pt idx="26">
                  <c:v>1.1780040895101496E-3</c:v>
                </c:pt>
                <c:pt idx="27">
                  <c:v>1.3332568385892825E-3</c:v>
                </c:pt>
                <c:pt idx="28">
                  <c:v>9.8913973402270871E-4</c:v>
                </c:pt>
                <c:pt idx="29">
                  <c:v>1.203115171580054E-3</c:v>
                </c:pt>
                <c:pt idx="30">
                  <c:v>1.3479750442742966E-3</c:v>
                </c:pt>
                <c:pt idx="31">
                  <c:v>1.2584391942480613E-3</c:v>
                </c:pt>
                <c:pt idx="32">
                  <c:v>1.3249234706206299E-3</c:v>
                </c:pt>
                <c:pt idx="33">
                  <c:v>9.537890941228609E-4</c:v>
                </c:pt>
                <c:pt idx="34">
                  <c:v>8.9457045994078817E-4</c:v>
                </c:pt>
                <c:pt idx="35">
                  <c:v>1.6986533463416878E-3</c:v>
                </c:pt>
                <c:pt idx="36">
                  <c:v>1.5215440161182746E-3</c:v>
                </c:pt>
                <c:pt idx="37">
                  <c:v>1.7895883817692015E-3</c:v>
                </c:pt>
                <c:pt idx="38">
                  <c:v>1.1980214203400744E-3</c:v>
                </c:pt>
                <c:pt idx="39">
                  <c:v>1.3892487224602017E-3</c:v>
                </c:pt>
                <c:pt idx="40">
                  <c:v>1.762275667677993E-3</c:v>
                </c:pt>
                <c:pt idx="41">
                  <c:v>1.7014818478600219E-3</c:v>
                </c:pt>
                <c:pt idx="42">
                  <c:v>2.0431893210902672E-3</c:v>
                </c:pt>
                <c:pt idx="43">
                  <c:v>2.3730322320212049E-3</c:v>
                </c:pt>
                <c:pt idx="44">
                  <c:v>2.0433197814884348E-3</c:v>
                </c:pt>
                <c:pt idx="45">
                  <c:v>2.3430918249501271E-3</c:v>
                </c:pt>
                <c:pt idx="46">
                  <c:v>2.5173824213664711E-3</c:v>
                </c:pt>
                <c:pt idx="47">
                  <c:v>2.4634712807473608E-3</c:v>
                </c:pt>
                <c:pt idx="48">
                  <c:v>2.6926584966099156E-3</c:v>
                </c:pt>
                <c:pt idx="49">
                  <c:v>2.9761247286425644E-3</c:v>
                </c:pt>
                <c:pt idx="50">
                  <c:v>3.4811819489321289E-3</c:v>
                </c:pt>
                <c:pt idx="51">
                  <c:v>3.3099289607370491E-3</c:v>
                </c:pt>
                <c:pt idx="52">
                  <c:v>4.7535390520579684E-3</c:v>
                </c:pt>
                <c:pt idx="53">
                  <c:v>4.6280143611814404E-3</c:v>
                </c:pt>
                <c:pt idx="54">
                  <c:v>5.4838120082867673E-3</c:v>
                </c:pt>
                <c:pt idx="55">
                  <c:v>5.5057734470783928E-3</c:v>
                </c:pt>
                <c:pt idx="56">
                  <c:v>6.4746285194495134E-3</c:v>
                </c:pt>
                <c:pt idx="57">
                  <c:v>5.9897637073130401E-3</c:v>
                </c:pt>
                <c:pt idx="58">
                  <c:v>7.1679576043273295E-3</c:v>
                </c:pt>
                <c:pt idx="59">
                  <c:v>7.5332684167185807E-3</c:v>
                </c:pt>
                <c:pt idx="60">
                  <c:v>7.469581700515867E-3</c:v>
                </c:pt>
                <c:pt idx="61">
                  <c:v>9.2534845838501672E-3</c:v>
                </c:pt>
                <c:pt idx="62">
                  <c:v>1.0159981590695458E-2</c:v>
                </c:pt>
                <c:pt idx="63">
                  <c:v>1.0107904188508605E-2</c:v>
                </c:pt>
                <c:pt idx="64">
                  <c:v>1.2297869342500392E-2</c:v>
                </c:pt>
                <c:pt idx="65">
                  <c:v>1.4276516311219033E-2</c:v>
                </c:pt>
                <c:pt idx="66">
                  <c:v>1.457936302296879E-2</c:v>
                </c:pt>
                <c:pt idx="67">
                  <c:v>1.5043432193271066E-2</c:v>
                </c:pt>
                <c:pt idx="68">
                  <c:v>1.7962717114752714E-2</c:v>
                </c:pt>
                <c:pt idx="69">
                  <c:v>1.9050321813314099E-2</c:v>
                </c:pt>
                <c:pt idx="70">
                  <c:v>1.9709787509574837E-2</c:v>
                </c:pt>
                <c:pt idx="71">
                  <c:v>2.1967083500650859E-2</c:v>
                </c:pt>
                <c:pt idx="72">
                  <c:v>2.3900150588625674E-2</c:v>
                </c:pt>
                <c:pt idx="73">
                  <c:v>2.5646422946606715E-2</c:v>
                </c:pt>
                <c:pt idx="74">
                  <c:v>2.7348241506391664E-2</c:v>
                </c:pt>
                <c:pt idx="75">
                  <c:v>2.8734972642275411E-2</c:v>
                </c:pt>
                <c:pt idx="76">
                  <c:v>2.9956400016221886E-2</c:v>
                </c:pt>
                <c:pt idx="77">
                  <c:v>3.2674042245523505E-2</c:v>
                </c:pt>
                <c:pt idx="78">
                  <c:v>3.3540692196800344E-2</c:v>
                </c:pt>
                <c:pt idx="79">
                  <c:v>3.5041361656935367E-2</c:v>
                </c:pt>
                <c:pt idx="80">
                  <c:v>3.735361953938126E-2</c:v>
                </c:pt>
                <c:pt idx="81">
                  <c:v>3.688652398182779E-2</c:v>
                </c:pt>
                <c:pt idx="82">
                  <c:v>3.8021967694227748E-2</c:v>
                </c:pt>
                <c:pt idx="83">
                  <c:v>3.7052221085267276E-2</c:v>
                </c:pt>
                <c:pt idx="84">
                  <c:v>3.6517876104514006E-2</c:v>
                </c:pt>
                <c:pt idx="85">
                  <c:v>3.4438768285532606E-2</c:v>
                </c:pt>
                <c:pt idx="86">
                  <c:v>3.2135071513350197E-2</c:v>
                </c:pt>
                <c:pt idx="87">
                  <c:v>2.9292899015876152E-2</c:v>
                </c:pt>
                <c:pt idx="88">
                  <c:v>2.6897095939756234E-2</c:v>
                </c:pt>
                <c:pt idx="89">
                  <c:v>2.3295270772920481E-2</c:v>
                </c:pt>
                <c:pt idx="90">
                  <c:v>2.0845945639594399E-2</c:v>
                </c:pt>
                <c:pt idx="91">
                  <c:v>1.781497199623313E-2</c:v>
                </c:pt>
                <c:pt idx="92">
                  <c:v>1.5331239437415897E-2</c:v>
                </c:pt>
                <c:pt idx="93">
                  <c:v>1.3257293749188751E-2</c:v>
                </c:pt>
                <c:pt idx="94">
                  <c:v>9.0454195876209995E-3</c:v>
                </c:pt>
                <c:pt idx="95">
                  <c:v>6.6577472090300514E-3</c:v>
                </c:pt>
                <c:pt idx="96">
                  <c:v>4.8878008543466033E-3</c:v>
                </c:pt>
                <c:pt idx="97">
                  <c:v>3.4765554235162968E-3</c:v>
                </c:pt>
                <c:pt idx="98">
                  <c:v>2.3941910586170886E-3</c:v>
                </c:pt>
                <c:pt idx="99">
                  <c:v>1.5955694114344733E-3</c:v>
                </c:pt>
                <c:pt idx="100">
                  <c:v>1.0288153478439466E-3</c:v>
                </c:pt>
                <c:pt idx="101">
                  <c:v>6.4180751822480171E-4</c:v>
                </c:pt>
                <c:pt idx="102">
                  <c:v>3.8744594338125174E-4</c:v>
                </c:pt>
                <c:pt idx="103">
                  <c:v>2.2644038814417097E-4</c:v>
                </c:pt>
                <c:pt idx="104">
                  <c:v>1.2820683204820948E-4</c:v>
                </c:pt>
                <c:pt idx="105">
                  <c:v>7.0381355086549861E-5</c:v>
                </c:pt>
                <c:pt idx="106">
                  <c:v>3.7500025463462952E-5</c:v>
                </c:pt>
                <c:pt idx="107">
                  <c:v>1.9415139914063055E-5</c:v>
                </c:pt>
                <c:pt idx="108">
                  <c:v>9.7801005852317208E-6</c:v>
                </c:pt>
                <c:pt idx="109">
                  <c:v>4.8000042010171525E-6</c:v>
                </c:pt>
                <c:pt idx="110">
                  <c:v>2.2986030994332445E-6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B8-47CD-B5C6-EDB05373D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084800"/>
        <c:axId val="971008256"/>
      </c:lineChart>
      <c:catAx>
        <c:axId val="971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00825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9710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0848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165</xdr:row>
      <xdr:rowOff>0</xdr:rowOff>
    </xdr:from>
    <xdr:to>
      <xdr:col>11</xdr:col>
      <xdr:colOff>581025</xdr:colOff>
      <xdr:row>165</xdr:row>
      <xdr:rowOff>0</xdr:rowOff>
    </xdr:to>
    <xdr:graphicFrame macro="">
      <xdr:nvGraphicFramePr>
        <xdr:cNvPr id="3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704850</xdr:colOff>
      <xdr:row>165</xdr:row>
      <xdr:rowOff>0</xdr:rowOff>
    </xdr:from>
    <xdr:to>
      <xdr:col>29</xdr:col>
      <xdr:colOff>581025</xdr:colOff>
      <xdr:row>165</xdr:row>
      <xdr:rowOff>0</xdr:rowOff>
    </xdr:to>
    <xdr:graphicFrame macro="">
      <xdr:nvGraphicFramePr>
        <xdr:cNvPr id="4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704850</xdr:colOff>
      <xdr:row>165</xdr:row>
      <xdr:rowOff>0</xdr:rowOff>
    </xdr:from>
    <xdr:to>
      <xdr:col>11</xdr:col>
      <xdr:colOff>581025</xdr:colOff>
      <xdr:row>165</xdr:row>
      <xdr:rowOff>0</xdr:rowOff>
    </xdr:to>
    <xdr:graphicFrame macro="">
      <xdr:nvGraphicFramePr>
        <xdr:cNvPr id="5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704850</xdr:colOff>
      <xdr:row>165</xdr:row>
      <xdr:rowOff>0</xdr:rowOff>
    </xdr:from>
    <xdr:to>
      <xdr:col>11</xdr:col>
      <xdr:colOff>581025</xdr:colOff>
      <xdr:row>165</xdr:row>
      <xdr:rowOff>0</xdr:rowOff>
    </xdr:to>
    <xdr:graphicFrame macro="">
      <xdr:nvGraphicFramePr>
        <xdr:cNvPr id="6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7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8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9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10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11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12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13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14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15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419100</xdr:colOff>
      <xdr:row>165</xdr:row>
      <xdr:rowOff>0</xdr:rowOff>
    </xdr:from>
    <xdr:to>
      <xdr:col>15</xdr:col>
      <xdr:colOff>200025</xdr:colOff>
      <xdr:row>165</xdr:row>
      <xdr:rowOff>0</xdr:rowOff>
    </xdr:to>
    <xdr:graphicFrame macro="">
      <xdr:nvGraphicFramePr>
        <xdr:cNvPr id="16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21</xdr:col>
      <xdr:colOff>746761</xdr:colOff>
      <xdr:row>2</xdr:row>
      <xdr:rowOff>112395</xdr:rowOff>
    </xdr:from>
    <xdr:to>
      <xdr:col>26</xdr:col>
      <xdr:colOff>487681</xdr:colOff>
      <xdr:row>16</xdr:row>
      <xdr:rowOff>106680</xdr:rowOff>
    </xdr:to>
    <xdr:graphicFrame macro="">
      <xdr:nvGraphicFramePr>
        <xdr:cNvPr id="17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118111</xdr:colOff>
      <xdr:row>2</xdr:row>
      <xdr:rowOff>85725</xdr:rowOff>
    </xdr:from>
    <xdr:to>
      <xdr:col>21</xdr:col>
      <xdr:colOff>190500</xdr:colOff>
      <xdr:row>16</xdr:row>
      <xdr:rowOff>60960</xdr:rowOff>
    </xdr:to>
    <xdr:graphicFrame macro="">
      <xdr:nvGraphicFramePr>
        <xdr:cNvPr id="18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11</xdr:row>
          <xdr:rowOff>129540</xdr:rowOff>
        </xdr:from>
        <xdr:to>
          <xdr:col>10</xdr:col>
          <xdr:colOff>198120</xdr:colOff>
          <xdr:row>13</xdr:row>
          <xdr:rowOff>137160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601980</xdr:colOff>
          <xdr:row>14</xdr:row>
          <xdr:rowOff>38100</xdr:rowOff>
        </xdr:from>
        <xdr:to>
          <xdr:col>12</xdr:col>
          <xdr:colOff>403860</xdr:colOff>
          <xdr:row>16</xdr:row>
          <xdr:rowOff>167640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274320</xdr:colOff>
          <xdr:row>12</xdr:row>
          <xdr:rowOff>38100</xdr:rowOff>
        </xdr:from>
        <xdr:to>
          <xdr:col>13</xdr:col>
          <xdr:colOff>160020</xdr:colOff>
          <xdr:row>14</xdr:row>
          <xdr:rowOff>15240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662940</xdr:colOff>
          <xdr:row>4</xdr:row>
          <xdr:rowOff>175260</xdr:rowOff>
        </xdr:from>
        <xdr:to>
          <xdr:col>10</xdr:col>
          <xdr:colOff>99060</xdr:colOff>
          <xdr:row>7</xdr:row>
          <xdr:rowOff>7620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99" mc:Ignorable="a14" a14:legacySpreadsheetColorIndex="47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274320</xdr:colOff>
      <xdr:row>0</xdr:row>
      <xdr:rowOff>502920</xdr:rowOff>
    </xdr:from>
    <xdr:to>
      <xdr:col>15</xdr:col>
      <xdr:colOff>403860</xdr:colOff>
      <xdr:row>7</xdr:row>
      <xdr:rowOff>106680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!Demographics_Programs/!!2nd_Method_Simulations_Stochastic-mx-final-Tes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ibu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view"/>
      <sheetName val="Simulation"/>
      <sheetName val="IM_Model"/>
      <sheetName val="Gompertz"/>
      <sheetName val="1"/>
      <sheetName val="2"/>
      <sheetName val="3"/>
      <sheetName val="4"/>
      <sheetName val="5"/>
      <sheetName val="6"/>
      <sheetName val="7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ibull"/>
    </sheetNames>
    <sheetDataSet>
      <sheetData sheetId="0">
        <row r="22">
          <cell r="C22">
            <v>4.2518059718941554E-3</v>
          </cell>
          <cell r="D22">
            <v>4.2518059718941554E-3</v>
          </cell>
        </row>
        <row r="23">
          <cell r="C23">
            <v>5.8713955650789454E-4</v>
          </cell>
          <cell r="D23">
            <v>5.8713955650789454E-4</v>
          </cell>
        </row>
        <row r="24">
          <cell r="C24">
            <v>2.2883227438282399E-4</v>
          </cell>
          <cell r="D24">
            <v>2.2883227438282399E-4</v>
          </cell>
        </row>
        <row r="25">
          <cell r="C25">
            <v>1.5916220114630932E-4</v>
          </cell>
          <cell r="D25">
            <v>1.5916220114630932E-4</v>
          </cell>
        </row>
        <row r="26">
          <cell r="C26">
            <v>2.1879988530606242E-4</v>
          </cell>
          <cell r="D26">
            <v>2.1879988530606242E-4</v>
          </cell>
        </row>
        <row r="27">
          <cell r="C27">
            <v>1.8892763764826815E-4</v>
          </cell>
          <cell r="D27">
            <v>1.8892763764826815E-4</v>
          </cell>
        </row>
        <row r="28">
          <cell r="C28">
            <v>1.292494748669822E-4</v>
          </cell>
          <cell r="D28">
            <v>1.292494748669822E-4</v>
          </cell>
        </row>
        <row r="29">
          <cell r="C29">
            <v>1.2923267352736023E-4</v>
          </cell>
          <cell r="D29">
            <v>1.2923267352736023E-4</v>
          </cell>
        </row>
        <row r="30">
          <cell r="C30">
            <v>8.9460722153159592E-5</v>
          </cell>
          <cell r="D30">
            <v>8.9460722153159592E-5</v>
          </cell>
        </row>
        <row r="31">
          <cell r="C31">
            <v>2.1863366056663175E-4</v>
          </cell>
          <cell r="D31">
            <v>2.1863366056663175E-4</v>
          </cell>
        </row>
        <row r="32">
          <cell r="C32">
            <v>2.9812786589345303E-5</v>
          </cell>
          <cell r="D32">
            <v>2.9812786589345303E-5</v>
          </cell>
        </row>
        <row r="33">
          <cell r="C33">
            <v>9.9366018199151127E-5</v>
          </cell>
          <cell r="D33">
            <v>9.9366018199151127E-5</v>
          </cell>
        </row>
        <row r="34">
          <cell r="C34">
            <v>9.935608209414473E-5</v>
          </cell>
          <cell r="D34">
            <v>9.935608209414473E-5</v>
          </cell>
        </row>
        <row r="35">
          <cell r="C35">
            <v>1.0927966887881629E-4</v>
          </cell>
          <cell r="D35">
            <v>1.0927966887881629E-4</v>
          </cell>
        </row>
        <row r="36">
          <cell r="C36">
            <v>2.1851125999207405E-4</v>
          </cell>
          <cell r="D36">
            <v>2.1851125999207405E-4</v>
          </cell>
        </row>
        <row r="37">
          <cell r="C37">
            <v>2.9788052242649978E-4</v>
          </cell>
          <cell r="D37">
            <v>2.9788052242649978E-4</v>
          </cell>
        </row>
        <row r="38">
          <cell r="C38">
            <v>7.0448354215401233E-4</v>
          </cell>
          <cell r="D38">
            <v>7.0448354215401233E-4</v>
          </cell>
        </row>
        <row r="39">
          <cell r="C39">
            <v>6.1480151632903335E-4</v>
          </cell>
          <cell r="D39">
            <v>6.1480151632903335E-4</v>
          </cell>
        </row>
        <row r="40">
          <cell r="C40">
            <v>1.010416505263361E-3</v>
          </cell>
          <cell r="D40">
            <v>1.010416505263361E-3</v>
          </cell>
        </row>
        <row r="41">
          <cell r="C41">
            <v>1.2268272676002328E-3</v>
          </cell>
          <cell r="D41">
            <v>1.2268272676002328E-3</v>
          </cell>
        </row>
        <row r="42">
          <cell r="C42">
            <v>1.1463465877014178E-3</v>
          </cell>
          <cell r="D42">
            <v>1.1463465877014178E-3</v>
          </cell>
        </row>
        <row r="43">
          <cell r="C43">
            <v>1.1055784534764101E-3</v>
          </cell>
          <cell r="D43">
            <v>1.1055784534764101E-3</v>
          </cell>
        </row>
        <row r="44">
          <cell r="C44">
            <v>1.389883185482768E-3</v>
          </cell>
          <cell r="D44">
            <v>1.389883185482768E-3</v>
          </cell>
        </row>
        <row r="45">
          <cell r="C45">
            <v>9.4539543004458146E-4</v>
          </cell>
          <cell r="D45">
            <v>9.4539543004458146E-4</v>
          </cell>
        </row>
        <row r="46">
          <cell r="C46">
            <v>7.6753487616298814E-4</v>
          </cell>
          <cell r="D46">
            <v>7.6753487616298814E-4</v>
          </cell>
        </row>
        <row r="47">
          <cell r="C47">
            <v>1.1695900550622079E-3</v>
          </cell>
          <cell r="D47">
            <v>1.1695900550622079E-3</v>
          </cell>
        </row>
        <row r="48">
          <cell r="C48">
            <v>1.1780040895101496E-3</v>
          </cell>
          <cell r="D48">
            <v>1.1780040895101496E-3</v>
          </cell>
        </row>
        <row r="49">
          <cell r="C49">
            <v>1.3332568385892825E-3</v>
          </cell>
          <cell r="D49">
            <v>1.3332568385892825E-3</v>
          </cell>
        </row>
        <row r="50">
          <cell r="C50">
            <v>9.8913973402270871E-4</v>
          </cell>
          <cell r="D50">
            <v>9.8913973402270871E-4</v>
          </cell>
        </row>
        <row r="51">
          <cell r="C51">
            <v>1.203115171580054E-3</v>
          </cell>
          <cell r="D51">
            <v>1.203115171580054E-3</v>
          </cell>
        </row>
        <row r="52">
          <cell r="C52">
            <v>1.3479750442742966E-3</v>
          </cell>
          <cell r="D52">
            <v>1.3479750442742966E-3</v>
          </cell>
        </row>
        <row r="53">
          <cell r="C53">
            <v>1.2584391942480613E-3</v>
          </cell>
          <cell r="D53">
            <v>1.2584391942480613E-3</v>
          </cell>
        </row>
        <row r="54">
          <cell r="C54">
            <v>1.3249234706206299E-3</v>
          </cell>
          <cell r="D54">
            <v>1.3249234706206299E-3</v>
          </cell>
        </row>
        <row r="55">
          <cell r="C55">
            <v>9.537890941228609E-4</v>
          </cell>
          <cell r="D55">
            <v>9.537890941228609E-4</v>
          </cell>
        </row>
        <row r="56">
          <cell r="C56">
            <v>8.9457045994078817E-4</v>
          </cell>
          <cell r="D56">
            <v>8.9457045994078817E-4</v>
          </cell>
        </row>
        <row r="57">
          <cell r="C57">
            <v>1.6986533463416878E-3</v>
          </cell>
          <cell r="D57">
            <v>1.6986533463416878E-3</v>
          </cell>
        </row>
        <row r="58">
          <cell r="C58">
            <v>1.5215440161182746E-3</v>
          </cell>
          <cell r="D58">
            <v>1.5215440161182746E-3</v>
          </cell>
        </row>
        <row r="59">
          <cell r="C59">
            <v>1.7895883817692015E-3</v>
          </cell>
          <cell r="D59">
            <v>1.7895883817692015E-3</v>
          </cell>
        </row>
        <row r="60">
          <cell r="C60">
            <v>1.1980214203400744E-3</v>
          </cell>
          <cell r="D60">
            <v>1.1980214203400744E-3</v>
          </cell>
        </row>
        <row r="61">
          <cell r="C61">
            <v>1.3892487224602017E-3</v>
          </cell>
          <cell r="D61">
            <v>1.3892487224602017E-3</v>
          </cell>
        </row>
        <row r="62">
          <cell r="C62">
            <v>1.762275667677993E-3</v>
          </cell>
          <cell r="D62">
            <v>1.762275667677993E-3</v>
          </cell>
        </row>
        <row r="63">
          <cell r="C63">
            <v>1.7014818478600219E-3</v>
          </cell>
          <cell r="D63">
            <v>1.7014818478600219E-3</v>
          </cell>
        </row>
        <row r="64">
          <cell r="C64">
            <v>2.0431893210902672E-3</v>
          </cell>
          <cell r="D64">
            <v>2.0431893210902672E-3</v>
          </cell>
        </row>
        <row r="65">
          <cell r="C65">
            <v>2.3730322320212049E-3</v>
          </cell>
          <cell r="D65">
            <v>2.3730322320212049E-3</v>
          </cell>
        </row>
        <row r="66">
          <cell r="C66">
            <v>2.0433197814884348E-3</v>
          </cell>
          <cell r="D66">
            <v>2.0433197814884348E-3</v>
          </cell>
        </row>
        <row r="67">
          <cell r="C67">
            <v>2.3430918249501271E-3</v>
          </cell>
          <cell r="D67">
            <v>2.3430918249501271E-3</v>
          </cell>
        </row>
        <row r="68">
          <cell r="C68">
            <v>2.5173824213664711E-3</v>
          </cell>
          <cell r="D68">
            <v>2.5173824213664711E-3</v>
          </cell>
        </row>
        <row r="69">
          <cell r="C69">
            <v>2.4634712807473608E-3</v>
          </cell>
          <cell r="D69">
            <v>2.4634712807473608E-3</v>
          </cell>
        </row>
        <row r="70">
          <cell r="C70">
            <v>2.6926584966099156E-3</v>
          </cell>
          <cell r="D70">
            <v>2.6926584966099156E-3</v>
          </cell>
        </row>
        <row r="71">
          <cell r="C71">
            <v>2.9761247286425644E-3</v>
          </cell>
          <cell r="D71">
            <v>2.9761247286425644E-3</v>
          </cell>
        </row>
        <row r="72">
          <cell r="C72">
            <v>3.4811819489321289E-3</v>
          </cell>
          <cell r="D72">
            <v>3.4811819489321289E-3</v>
          </cell>
        </row>
        <row r="73">
          <cell r="C73">
            <v>3.3099289607370491E-3</v>
          </cell>
          <cell r="D73">
            <v>3.3099289607370491E-3</v>
          </cell>
        </row>
        <row r="74">
          <cell r="C74">
            <v>4.7535390520579684E-3</v>
          </cell>
          <cell r="D74">
            <v>4.7535390520579684E-3</v>
          </cell>
        </row>
        <row r="75">
          <cell r="C75">
            <v>4.6280143611814404E-3</v>
          </cell>
          <cell r="D75">
            <v>4.6280143611814404E-3</v>
          </cell>
        </row>
        <row r="76">
          <cell r="C76">
            <v>5.4838120082867673E-3</v>
          </cell>
          <cell r="D76">
            <v>5.4838120082867673E-3</v>
          </cell>
        </row>
        <row r="77">
          <cell r="C77">
            <v>5.5057734470783928E-3</v>
          </cell>
          <cell r="D77">
            <v>5.5057734470783928E-3</v>
          </cell>
        </row>
        <row r="78">
          <cell r="C78">
            <v>6.4746285194495134E-3</v>
          </cell>
          <cell r="D78">
            <v>6.4746285194495134E-3</v>
          </cell>
        </row>
        <row r="79">
          <cell r="C79">
            <v>5.9897637073130401E-3</v>
          </cell>
          <cell r="D79">
            <v>5.9897637073130401E-3</v>
          </cell>
        </row>
        <row r="80">
          <cell r="C80">
            <v>7.1679576043273295E-3</v>
          </cell>
          <cell r="D80">
            <v>7.1679576043273295E-3</v>
          </cell>
        </row>
        <row r="81">
          <cell r="C81">
            <v>7.5332684167185807E-3</v>
          </cell>
          <cell r="D81">
            <v>7.5332684167185807E-3</v>
          </cell>
        </row>
        <row r="82">
          <cell r="C82">
            <v>7.469581700515867E-3</v>
          </cell>
          <cell r="D82">
            <v>7.469581700515867E-3</v>
          </cell>
        </row>
        <row r="83">
          <cell r="C83">
            <v>9.2534845838501672E-3</v>
          </cell>
          <cell r="D83">
            <v>9.2534845838501672E-3</v>
          </cell>
        </row>
        <row r="84">
          <cell r="C84">
            <v>1.0159981590695458E-2</v>
          </cell>
          <cell r="D84">
            <v>1.0159981590695458E-2</v>
          </cell>
        </row>
        <row r="85">
          <cell r="C85">
            <v>1.0107904188508605E-2</v>
          </cell>
          <cell r="D85">
            <v>1.0107904188508605E-2</v>
          </cell>
        </row>
        <row r="86">
          <cell r="C86">
            <v>1.2297869342500392E-2</v>
          </cell>
          <cell r="D86">
            <v>1.2297869342500392E-2</v>
          </cell>
        </row>
        <row r="87">
          <cell r="C87">
            <v>1.4276516311219033E-2</v>
          </cell>
          <cell r="D87">
            <v>1.4276516311219033E-2</v>
          </cell>
        </row>
        <row r="88">
          <cell r="C88">
            <v>1.457936302296879E-2</v>
          </cell>
          <cell r="D88">
            <v>1.457936302296879E-2</v>
          </cell>
        </row>
        <row r="89">
          <cell r="C89">
            <v>1.5043432193271066E-2</v>
          </cell>
          <cell r="D89">
            <v>1.5043432193271066E-2</v>
          </cell>
        </row>
        <row r="90">
          <cell r="C90">
            <v>1.7962717114752714E-2</v>
          </cell>
          <cell r="D90">
            <v>1.7962717114752714E-2</v>
          </cell>
        </row>
        <row r="91">
          <cell r="C91">
            <v>1.9050321813314099E-2</v>
          </cell>
          <cell r="D91">
            <v>1.9050321813314099E-2</v>
          </cell>
        </row>
        <row r="92">
          <cell r="C92">
            <v>1.9709787509574837E-2</v>
          </cell>
          <cell r="D92">
            <v>1.9709787509574837E-2</v>
          </cell>
        </row>
        <row r="93">
          <cell r="C93">
            <v>2.1967083500650859E-2</v>
          </cell>
          <cell r="D93">
            <v>2.1967083500650859E-2</v>
          </cell>
        </row>
        <row r="94">
          <cell r="C94">
            <v>2.3900150588625674E-2</v>
          </cell>
          <cell r="D94">
            <v>2.3900150588625674E-2</v>
          </cell>
        </row>
        <row r="95">
          <cell r="C95">
            <v>2.5646422946606715E-2</v>
          </cell>
          <cell r="D95">
            <v>2.5646422946606715E-2</v>
          </cell>
        </row>
        <row r="96">
          <cell r="C96">
            <v>2.7348241506391664E-2</v>
          </cell>
          <cell r="D96">
            <v>2.7348241506391664E-2</v>
          </cell>
        </row>
        <row r="97">
          <cell r="C97">
            <v>2.8734972642275411E-2</v>
          </cell>
          <cell r="D97">
            <v>2.8734972642275411E-2</v>
          </cell>
        </row>
        <row r="98">
          <cell r="C98">
            <v>2.9956400016221886E-2</v>
          </cell>
          <cell r="D98">
            <v>2.9956400016221886E-2</v>
          </cell>
        </row>
        <row r="99">
          <cell r="C99">
            <v>3.2674042245523505E-2</v>
          </cell>
          <cell r="D99">
            <v>3.2674042245523505E-2</v>
          </cell>
        </row>
        <row r="100">
          <cell r="C100">
            <v>3.3540692196800344E-2</v>
          </cell>
          <cell r="D100">
            <v>3.3540692196800344E-2</v>
          </cell>
        </row>
        <row r="101">
          <cell r="C101">
            <v>3.5041361656935367E-2</v>
          </cell>
          <cell r="D101">
            <v>3.5041361656935367E-2</v>
          </cell>
        </row>
        <row r="102">
          <cell r="C102">
            <v>3.735361953938126E-2</v>
          </cell>
          <cell r="D102">
            <v>3.735361953938126E-2</v>
          </cell>
        </row>
        <row r="103">
          <cell r="C103">
            <v>3.688652398182779E-2</v>
          </cell>
          <cell r="D103">
            <v>3.688652398182779E-2</v>
          </cell>
        </row>
        <row r="104">
          <cell r="C104">
            <v>3.8021967694227748E-2</v>
          </cell>
          <cell r="D104">
            <v>3.8021967694227748E-2</v>
          </cell>
        </row>
        <row r="105">
          <cell r="C105">
            <v>3.7052221085267276E-2</v>
          </cell>
          <cell r="D105">
            <v>3.7052221085267276E-2</v>
          </cell>
        </row>
        <row r="106">
          <cell r="C106">
            <v>3.6517876104514006E-2</v>
          </cell>
          <cell r="D106">
            <v>3.6517876104514006E-2</v>
          </cell>
        </row>
        <row r="107">
          <cell r="C107">
            <v>3.4438768285532606E-2</v>
          </cell>
          <cell r="D107">
            <v>3.4438768285532606E-2</v>
          </cell>
        </row>
        <row r="108">
          <cell r="C108">
            <v>3.2135071513350197E-2</v>
          </cell>
          <cell r="D108">
            <v>3.2135071513350197E-2</v>
          </cell>
        </row>
        <row r="109">
          <cell r="C109">
            <v>2.9292899015876152E-2</v>
          </cell>
          <cell r="D109">
            <v>2.9292899015876152E-2</v>
          </cell>
        </row>
        <row r="110">
          <cell r="C110">
            <v>2.6897095939756234E-2</v>
          </cell>
          <cell r="D110">
            <v>2.6897095939756234E-2</v>
          </cell>
        </row>
        <row r="111">
          <cell r="C111">
            <v>2.3295270772920481E-2</v>
          </cell>
          <cell r="D111">
            <v>2.3295270772920481E-2</v>
          </cell>
        </row>
        <row r="112">
          <cell r="C112">
            <v>2.0845945639594399E-2</v>
          </cell>
          <cell r="D112">
            <v>2.0845945639594399E-2</v>
          </cell>
        </row>
        <row r="113">
          <cell r="C113">
            <v>1.781497199623313E-2</v>
          </cell>
          <cell r="D113">
            <v>1.781497199623313E-2</v>
          </cell>
        </row>
        <row r="114">
          <cell r="C114">
            <v>1.5331239437415897E-2</v>
          </cell>
          <cell r="D114">
            <v>1.5331239437415897E-2</v>
          </cell>
        </row>
        <row r="115">
          <cell r="C115">
            <v>1.3257293749188751E-2</v>
          </cell>
          <cell r="D115">
            <v>1.3257293749188751E-2</v>
          </cell>
        </row>
        <row r="116">
          <cell r="C116">
            <v>9.0454195876209995E-3</v>
          </cell>
          <cell r="D116">
            <v>9.0454195876209995E-3</v>
          </cell>
        </row>
        <row r="117">
          <cell r="C117">
            <v>6.6577472090300514E-3</v>
          </cell>
          <cell r="D117">
            <v>6.6577472090300514E-3</v>
          </cell>
        </row>
        <row r="118">
          <cell r="C118">
            <v>4.8878008543466033E-3</v>
          </cell>
          <cell r="D118">
            <v>4.8878008543466033E-3</v>
          </cell>
        </row>
        <row r="119">
          <cell r="C119">
            <v>3.4765554235162968E-3</v>
          </cell>
          <cell r="D119">
            <v>3.4765554235162968E-3</v>
          </cell>
        </row>
        <row r="120">
          <cell r="C120">
            <v>2.3941910586170886E-3</v>
          </cell>
          <cell r="D120">
            <v>2.3941910586170886E-3</v>
          </cell>
        </row>
        <row r="121">
          <cell r="C121">
            <v>1.5955694114344733E-3</v>
          </cell>
          <cell r="D121">
            <v>1.5955694114344733E-3</v>
          </cell>
        </row>
        <row r="122">
          <cell r="C122">
            <v>1.0288153478439466E-3</v>
          </cell>
          <cell r="D122">
            <v>1.0288153478439466E-3</v>
          </cell>
        </row>
        <row r="123">
          <cell r="C123">
            <v>6.4180751822480171E-4</v>
          </cell>
          <cell r="D123">
            <v>6.4180751822480171E-4</v>
          </cell>
        </row>
        <row r="124">
          <cell r="C124">
            <v>3.8744594338125174E-4</v>
          </cell>
          <cell r="D124">
            <v>3.8744594338125174E-4</v>
          </cell>
        </row>
        <row r="125">
          <cell r="C125">
            <v>2.2644038814417097E-4</v>
          </cell>
          <cell r="D125">
            <v>2.2644038814417097E-4</v>
          </cell>
        </row>
        <row r="126">
          <cell r="C126">
            <v>1.2820683204820948E-4</v>
          </cell>
          <cell r="D126">
            <v>1.2820683204820948E-4</v>
          </cell>
        </row>
        <row r="127">
          <cell r="C127">
            <v>7.0381355086549861E-5</v>
          </cell>
          <cell r="D127">
            <v>7.0381355086549861E-5</v>
          </cell>
        </row>
        <row r="128">
          <cell r="C128">
            <v>3.7500025463462952E-5</v>
          </cell>
          <cell r="D128">
            <v>3.7500025463462952E-5</v>
          </cell>
        </row>
        <row r="129">
          <cell r="C129">
            <v>1.9415139914063055E-5</v>
          </cell>
          <cell r="D129">
            <v>1.9415139914063055E-5</v>
          </cell>
        </row>
        <row r="130">
          <cell r="C130">
            <v>9.7801005852317208E-6</v>
          </cell>
          <cell r="D130">
            <v>9.7801005852317208E-6</v>
          </cell>
        </row>
        <row r="131">
          <cell r="C131">
            <v>4.8000042010171525E-6</v>
          </cell>
          <cell r="D131">
            <v>4.8000042010171525E-6</v>
          </cell>
        </row>
        <row r="132">
          <cell r="C132">
            <v>2.2986030994332445E-6</v>
          </cell>
          <cell r="D132">
            <v>2.2986030994332445E-6</v>
          </cell>
        </row>
        <row r="133">
          <cell r="C133">
            <v>0</v>
          </cell>
          <cell r="D133">
            <v>0</v>
          </cell>
        </row>
        <row r="134">
          <cell r="C134">
            <v>0</v>
          </cell>
          <cell r="D134">
            <v>0</v>
          </cell>
        </row>
        <row r="135">
          <cell r="C135">
            <v>0</v>
          </cell>
          <cell r="D135">
            <v>0</v>
          </cell>
        </row>
        <row r="136">
          <cell r="C136">
            <v>0</v>
          </cell>
          <cell r="D136">
            <v>0</v>
          </cell>
        </row>
        <row r="137">
          <cell r="C137">
            <v>0</v>
          </cell>
          <cell r="D1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.bin"/><Relationship Id="rId13" Type="http://schemas.openxmlformats.org/officeDocument/2006/relationships/image" Target="../media/image4.emf"/><Relationship Id="rId3" Type="http://schemas.openxmlformats.org/officeDocument/2006/relationships/printerSettings" Target="../printerSettings/printerSettings1.bin"/><Relationship Id="rId7" Type="http://schemas.openxmlformats.org/officeDocument/2006/relationships/image" Target="../media/image1.emf"/><Relationship Id="rId12" Type="http://schemas.openxmlformats.org/officeDocument/2006/relationships/oleObject" Target="../embeddings/oleObject4.bin"/><Relationship Id="rId2" Type="http://schemas.openxmlformats.org/officeDocument/2006/relationships/hyperlink" Target="http://www.crcpress.com/product/isbn/9781420079005" TargetMode="External"/><Relationship Id="rId1" Type="http://schemas.openxmlformats.org/officeDocument/2006/relationships/hyperlink" Target="http://cmsim.net/sitebuildercontent/sitebuilderfiles/Comparing_the_Gompertz_Type_Models_with_a_First_Passage_Time_Density_Model.pdf" TargetMode="External"/><Relationship Id="rId6" Type="http://schemas.openxmlformats.org/officeDocument/2006/relationships/oleObject" Target="../embeddings/oleObject1.bin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0" Type="http://schemas.openxmlformats.org/officeDocument/2006/relationships/oleObject" Target="../embeddings/oleObject3.bin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3164"/>
  <sheetViews>
    <sheetView tabSelected="1" topLeftCell="O1" workbookViewId="0">
      <selection activeCell="AC8" sqref="AC8"/>
    </sheetView>
  </sheetViews>
  <sheetFormatPr defaultRowHeight="14.4" x14ac:dyDescent="0.3"/>
  <cols>
    <col min="1" max="1" width="6.109375" customWidth="1"/>
    <col min="2" max="2" width="9.5546875" customWidth="1"/>
    <col min="4" max="4" width="8.44140625" customWidth="1"/>
    <col min="5" max="5" width="9.21875" customWidth="1"/>
    <col min="6" max="6" width="9.88671875" customWidth="1"/>
    <col min="7" max="7" width="11.44140625" customWidth="1"/>
    <col min="8" max="8" width="12.21875" customWidth="1"/>
    <col min="9" max="9" width="11.21875" customWidth="1"/>
    <col min="10" max="10" width="2.33203125" customWidth="1"/>
    <col min="11" max="11" width="9.44140625" customWidth="1"/>
    <col min="12" max="12" width="12.44140625" bestFit="1" customWidth="1"/>
    <col min="13" max="13" width="9.5546875" customWidth="1"/>
    <col min="14" max="14" width="3.109375" customWidth="1"/>
    <col min="15" max="15" width="8.109375" customWidth="1"/>
    <col min="16" max="16" width="7.21875" customWidth="1"/>
    <col min="17" max="17" width="13.109375" bestFit="1" customWidth="1"/>
    <col min="18" max="18" width="12.44140625" bestFit="1" customWidth="1"/>
    <col min="19" max="19" width="13.109375" bestFit="1" customWidth="1"/>
    <col min="20" max="21" width="11.44140625" bestFit="1" customWidth="1"/>
    <col min="22" max="23" width="11.44140625" customWidth="1"/>
    <col min="24" max="24" width="16.44140625" customWidth="1"/>
    <col min="25" max="26" width="11.44140625" customWidth="1"/>
    <col min="28" max="28" width="9.5546875" bestFit="1" customWidth="1"/>
    <col min="29" max="29" width="10.5546875" bestFit="1" customWidth="1"/>
    <col min="30" max="30" width="11.5546875" bestFit="1" customWidth="1"/>
    <col min="31" max="31" width="12.44140625" bestFit="1" customWidth="1"/>
    <col min="33" max="33" width="10" bestFit="1" customWidth="1"/>
    <col min="39" max="39" width="13.109375" bestFit="1" customWidth="1"/>
    <col min="44" max="44" width="9.44140625" bestFit="1" customWidth="1"/>
    <col min="51" max="51" width="9.21875" bestFit="1" customWidth="1"/>
    <col min="52" max="52" width="10.21875" bestFit="1" customWidth="1"/>
    <col min="53" max="53" width="11.44140625" customWidth="1"/>
    <col min="57" max="57" width="12.6640625" bestFit="1" customWidth="1"/>
  </cols>
  <sheetData>
    <row r="1" spans="1:55" ht="48.6" customHeight="1" x14ac:dyDescent="0.3">
      <c r="A1" s="107" t="s">
        <v>4</v>
      </c>
      <c r="B1" s="108"/>
      <c r="C1" s="108"/>
      <c r="D1" s="109"/>
      <c r="E1" s="109"/>
      <c r="F1" s="109"/>
      <c r="G1" s="110"/>
      <c r="H1" s="111" t="s">
        <v>5</v>
      </c>
      <c r="I1" s="112"/>
      <c r="J1" s="113"/>
      <c r="K1" s="114" t="s">
        <v>67</v>
      </c>
      <c r="L1" s="115"/>
      <c r="M1" s="115"/>
      <c r="N1" s="115"/>
      <c r="O1" s="115"/>
      <c r="P1" s="116"/>
      <c r="Q1" s="89" t="s">
        <v>29</v>
      </c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90"/>
      <c r="AD1" s="90"/>
      <c r="AE1" s="90"/>
      <c r="AF1" s="90"/>
    </row>
    <row r="2" spans="1:55" ht="31.8" customHeight="1" x14ac:dyDescent="0.35">
      <c r="A2" s="117" t="s">
        <v>6</v>
      </c>
      <c r="B2" s="117"/>
      <c r="C2" s="117"/>
      <c r="D2" s="117"/>
      <c r="E2" s="117"/>
      <c r="F2" s="117"/>
      <c r="G2" s="118"/>
      <c r="H2" s="118"/>
      <c r="Q2" s="90" t="s">
        <v>30</v>
      </c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</row>
    <row r="3" spans="1:55" ht="15.6" x14ac:dyDescent="0.3">
      <c r="A3" s="5" t="s">
        <v>7</v>
      </c>
      <c r="B3" s="5"/>
      <c r="C3" s="5"/>
      <c r="D3" s="6">
        <v>0.5</v>
      </c>
      <c r="E3" s="7" t="s">
        <v>3</v>
      </c>
      <c r="F3" s="7"/>
      <c r="G3" s="7"/>
      <c r="H3" s="7"/>
      <c r="I3" s="7"/>
      <c r="J3" s="7" t="s">
        <v>3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</row>
    <row r="4" spans="1:55" ht="15.6" x14ac:dyDescent="0.3">
      <c r="A4" s="8" t="s">
        <v>3</v>
      </c>
      <c r="B4" s="8"/>
      <c r="C4" s="8"/>
      <c r="D4" s="9" t="s">
        <v>3</v>
      </c>
      <c r="G4" s="10" t="s">
        <v>8</v>
      </c>
      <c r="H4" s="11">
        <v>101</v>
      </c>
      <c r="I4" t="s">
        <v>3</v>
      </c>
    </row>
    <row r="5" spans="1:55" ht="15.6" x14ac:dyDescent="0.3">
      <c r="A5" s="12" t="s">
        <v>9</v>
      </c>
      <c r="B5" s="65"/>
      <c r="C5" s="65"/>
      <c r="D5" s="13"/>
      <c r="E5" s="13"/>
      <c r="F5" s="14"/>
    </row>
    <row r="6" spans="1:55" x14ac:dyDescent="0.3">
      <c r="A6" s="15" t="s">
        <v>10</v>
      </c>
      <c r="B6" s="15"/>
      <c r="C6" s="15"/>
      <c r="D6" s="79">
        <f>BG147</f>
        <v>8.7161222279531297E-2</v>
      </c>
      <c r="E6" s="16"/>
      <c r="F6" s="17"/>
      <c r="I6" t="s">
        <v>3</v>
      </c>
    </row>
    <row r="7" spans="1:55" x14ac:dyDescent="0.3">
      <c r="A7" s="18" t="s">
        <v>11</v>
      </c>
      <c r="B7" s="66"/>
      <c r="C7" s="66"/>
      <c r="D7" s="19" t="s">
        <v>3</v>
      </c>
      <c r="E7" s="80">
        <f>-BE147+1</f>
        <v>10.563827159276368</v>
      </c>
      <c r="F7" s="20"/>
      <c r="H7" s="21" t="s">
        <v>3</v>
      </c>
    </row>
    <row r="8" spans="1:55" ht="15" thickBot="1" x14ac:dyDescent="0.35">
      <c r="A8" s="18"/>
      <c r="B8" s="66"/>
      <c r="C8" s="66"/>
      <c r="D8" s="19"/>
      <c r="E8" s="20"/>
      <c r="F8" s="20"/>
      <c r="H8" s="21"/>
    </row>
    <row r="9" spans="1:55" ht="15" thickBot="1" x14ac:dyDescent="0.35">
      <c r="A9" s="22" t="s">
        <v>12</v>
      </c>
      <c r="B9" s="22"/>
      <c r="C9" s="22"/>
      <c r="D9" s="22"/>
      <c r="E9" s="22"/>
      <c r="F9" s="22"/>
      <c r="G9" s="91" t="s">
        <v>13</v>
      </c>
      <c r="H9" s="92"/>
      <c r="I9" s="93" t="s">
        <v>14</v>
      </c>
      <c r="J9" s="94"/>
      <c r="K9" s="23" t="s">
        <v>15</v>
      </c>
      <c r="L9" s="99" t="s">
        <v>23</v>
      </c>
      <c r="M9" s="100"/>
      <c r="N9" s="35" t="s">
        <v>0</v>
      </c>
      <c r="O9" s="36" t="s">
        <v>24</v>
      </c>
      <c r="P9" s="37" t="s">
        <v>25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</row>
    <row r="10" spans="1:55" x14ac:dyDescent="0.3">
      <c r="A10" s="24" t="s">
        <v>10</v>
      </c>
      <c r="B10" s="24"/>
      <c r="C10" s="24"/>
      <c r="D10" s="25">
        <f>D3016</f>
        <v>0.10518674376876973</v>
      </c>
      <c r="E10" s="26"/>
      <c r="F10" s="27" t="s">
        <v>3</v>
      </c>
      <c r="G10" s="27" t="s">
        <v>16</v>
      </c>
      <c r="H10" s="28">
        <f>I3151</f>
        <v>7.5558184368565781E-5</v>
      </c>
      <c r="I10" s="27" t="s">
        <v>17</v>
      </c>
      <c r="J10" s="28">
        <f>K3151</f>
        <v>8.9788891654685806E-4</v>
      </c>
      <c r="K10" s="29">
        <f>D10/J10</f>
        <v>117.1489499762417</v>
      </c>
      <c r="L10" s="101" t="s">
        <v>26</v>
      </c>
      <c r="M10" s="102"/>
      <c r="N10" s="38">
        <f>MAX($AF$19:$AF$136)</f>
        <v>82</v>
      </c>
      <c r="O10" s="39">
        <f>MAX($X$49:$X$136)</f>
        <v>3.8690562205106749E-2</v>
      </c>
      <c r="P10" s="40">
        <v>0</v>
      </c>
    </row>
    <row r="11" spans="1:55" x14ac:dyDescent="0.3">
      <c r="A11" s="24" t="s">
        <v>11</v>
      </c>
      <c r="B11" s="24"/>
      <c r="C11" s="24"/>
      <c r="D11" s="30">
        <f>N3016</f>
        <v>8.6085325181484507</v>
      </c>
      <c r="E11" s="26"/>
      <c r="F11" s="27" t="s">
        <v>3</v>
      </c>
      <c r="G11" s="27" t="s">
        <v>18</v>
      </c>
      <c r="H11" s="28">
        <f>I3156</f>
        <v>6.262226445304604E-3</v>
      </c>
      <c r="I11" s="27" t="s">
        <v>19</v>
      </c>
      <c r="J11" s="28">
        <f>K3156</f>
        <v>8.9788891654685806E-4</v>
      </c>
      <c r="K11" s="29">
        <f>D11/J11</f>
        <v>9587.525093032149</v>
      </c>
      <c r="L11" s="103" t="s">
        <v>27</v>
      </c>
      <c r="M11" s="104"/>
      <c r="N11" s="41">
        <f>MAX($AG$19:$AG$136)</f>
        <v>73</v>
      </c>
      <c r="O11" s="81">
        <f>MAX(AI19:AI136)</f>
        <v>2.7973118062658522E-2</v>
      </c>
      <c r="P11" s="83">
        <f>MAX($Y$19:$Y$136)</f>
        <v>1.781350050002878E-3</v>
      </c>
    </row>
    <row r="12" spans="1:55" ht="15" thickBot="1" x14ac:dyDescent="0.35">
      <c r="A12" s="95" t="s">
        <v>20</v>
      </c>
      <c r="B12" s="95"/>
      <c r="C12" s="95"/>
      <c r="D12" s="95"/>
      <c r="E12" s="95"/>
      <c r="F12" s="32">
        <f>U3140</f>
        <v>9.1907313736175954E-5</v>
      </c>
      <c r="G12" s="31"/>
      <c r="H12" s="31"/>
      <c r="I12" s="31"/>
      <c r="L12" s="105" t="s">
        <v>28</v>
      </c>
      <c r="M12" s="106"/>
      <c r="N12" s="42">
        <f>MAX($AH$19:$AH$136)</f>
        <v>91</v>
      </c>
      <c r="O12" s="82">
        <f>MAX(AJ57:AJ136)</f>
        <v>2.0054364288919907E-2</v>
      </c>
      <c r="P12" s="84">
        <f>MIN($Y$19:$Y$136)</f>
        <v>-3.4188998745056801E-3</v>
      </c>
    </row>
    <row r="13" spans="1:55" x14ac:dyDescent="0.3">
      <c r="A13" s="96" t="s">
        <v>21</v>
      </c>
      <c r="B13" s="96"/>
      <c r="C13" s="96"/>
      <c r="D13" s="97"/>
      <c r="E13" s="97"/>
      <c r="F13" s="33">
        <f>U3144</f>
        <v>8.9788891654685426E-4</v>
      </c>
      <c r="G13" s="31"/>
      <c r="H13" s="31"/>
      <c r="I13" s="31" t="s">
        <v>3</v>
      </c>
      <c r="J13" t="s">
        <v>3</v>
      </c>
    </row>
    <row r="14" spans="1:55" x14ac:dyDescent="0.3">
      <c r="A14" s="95" t="s">
        <v>22</v>
      </c>
      <c r="B14" s="95"/>
      <c r="C14" s="95"/>
      <c r="D14" s="98"/>
      <c r="E14" s="98"/>
      <c r="F14" s="34">
        <f>D3164</f>
        <v>0.99459567442543917</v>
      </c>
      <c r="G14" s="31"/>
      <c r="H14" s="31"/>
      <c r="I14" s="31"/>
      <c r="Q14" s="4"/>
      <c r="R14" s="4"/>
      <c r="S14" s="71"/>
      <c r="T14" s="71"/>
      <c r="U14" s="71"/>
      <c r="Z14" t="s">
        <v>3</v>
      </c>
      <c r="AA14" t="s">
        <v>3</v>
      </c>
      <c r="AB14" t="s">
        <v>3</v>
      </c>
    </row>
    <row r="15" spans="1:55" ht="6.6" customHeight="1" x14ac:dyDescent="0.3">
      <c r="E15" t="s">
        <v>3</v>
      </c>
      <c r="Q15" s="72"/>
      <c r="R15" s="72"/>
      <c r="S15" s="4"/>
      <c r="T15" s="73"/>
      <c r="U15" s="4"/>
      <c r="Z15" t="s">
        <v>3</v>
      </c>
    </row>
    <row r="16" spans="1:55" ht="7.8" customHeight="1" x14ac:dyDescent="0.3">
      <c r="A16" t="s">
        <v>3</v>
      </c>
      <c r="B16" s="86"/>
      <c r="C16" s="87"/>
      <c r="D16" s="70"/>
      <c r="E16" s="70"/>
      <c r="F16" s="43"/>
      <c r="J16" t="s">
        <v>3</v>
      </c>
      <c r="N16" t="s">
        <v>3</v>
      </c>
      <c r="O16" t="s">
        <v>3</v>
      </c>
      <c r="AY16" t="s">
        <v>3</v>
      </c>
      <c r="AZ16" t="s">
        <v>3</v>
      </c>
      <c r="BA16" t="s">
        <v>3</v>
      </c>
    </row>
    <row r="17" spans="1:64" ht="15.6" x14ac:dyDescent="0.3">
      <c r="B17" s="68" t="s">
        <v>56</v>
      </c>
      <c r="C17" s="69" t="s">
        <v>57</v>
      </c>
      <c r="D17" s="64" t="s">
        <v>54</v>
      </c>
      <c r="E17" s="85"/>
      <c r="F17" s="85"/>
      <c r="G17" t="s">
        <v>3</v>
      </c>
      <c r="AR17" t="s">
        <v>3</v>
      </c>
    </row>
    <row r="18" spans="1:64" ht="43.2" x14ac:dyDescent="0.3">
      <c r="A18" s="44" t="s">
        <v>1</v>
      </c>
      <c r="B18" s="44" t="s">
        <v>2</v>
      </c>
      <c r="C18" s="88" t="s">
        <v>55</v>
      </c>
      <c r="D18" s="45" t="s">
        <v>54</v>
      </c>
      <c r="E18" s="46" t="s">
        <v>31</v>
      </c>
      <c r="F18" s="47" t="s">
        <v>24</v>
      </c>
      <c r="G18" s="47"/>
      <c r="H18" s="47" t="s">
        <v>32</v>
      </c>
      <c r="I18" s="47" t="s">
        <v>33</v>
      </c>
      <c r="J18" s="47"/>
      <c r="K18" s="47" t="s">
        <v>34</v>
      </c>
      <c r="L18" s="47" t="s">
        <v>35</v>
      </c>
      <c r="M18" s="47" t="s">
        <v>36</v>
      </c>
      <c r="N18" s="47"/>
      <c r="O18" s="47" t="s">
        <v>37</v>
      </c>
      <c r="P18" s="47"/>
      <c r="Q18" s="47"/>
      <c r="R18" s="47" t="s">
        <v>38</v>
      </c>
      <c r="S18" s="47" t="s">
        <v>39</v>
      </c>
      <c r="T18" s="47"/>
      <c r="U18" s="47" t="s">
        <v>40</v>
      </c>
      <c r="W18" s="44" t="s">
        <v>0</v>
      </c>
      <c r="X18" s="48" t="s">
        <v>41</v>
      </c>
      <c r="Y18" s="49" t="s">
        <v>25</v>
      </c>
      <c r="Z18" s="50" t="s">
        <v>42</v>
      </c>
      <c r="AB18" s="1" t="s">
        <v>43</v>
      </c>
      <c r="AC18" s="1" t="s">
        <v>44</v>
      </c>
      <c r="AD18" s="1" t="s">
        <v>45</v>
      </c>
      <c r="AE18" s="3"/>
      <c r="AF18" s="51" t="s">
        <v>26</v>
      </c>
      <c r="AG18" s="52" t="s">
        <v>27</v>
      </c>
      <c r="AH18" s="52" t="s">
        <v>28</v>
      </c>
      <c r="AK18" s="1" t="s">
        <v>46</v>
      </c>
      <c r="AY18" t="s">
        <v>58</v>
      </c>
      <c r="AZ18" t="s">
        <v>68</v>
      </c>
      <c r="BC18" s="44" t="s">
        <v>1</v>
      </c>
      <c r="BD18" s="74" t="s">
        <v>58</v>
      </c>
      <c r="BE18" s="44"/>
      <c r="BF18" s="45"/>
      <c r="BG18" s="46"/>
      <c r="BH18" s="47"/>
      <c r="BI18" s="47"/>
      <c r="BJ18" s="47"/>
      <c r="BK18" s="47"/>
      <c r="BL18" s="47"/>
    </row>
    <row r="19" spans="1:64" x14ac:dyDescent="0.3">
      <c r="A19" s="53">
        <v>0</v>
      </c>
      <c r="B19" s="77">
        <v>4.2700000000000004E-3</v>
      </c>
      <c r="C19" s="53">
        <f>B19*EXP(-SUM($B$19:B19))</f>
        <v>4.2518059718941554E-3</v>
      </c>
      <c r="D19" s="67">
        <f>C19</f>
        <v>4.2518059718941554E-3</v>
      </c>
      <c r="E19" s="54">
        <f>D19/SUM(D19:D136)</f>
        <v>4.4711811735038461E-3</v>
      </c>
      <c r="F19">
        <f>$D$6*EXP(-$E$7+$D$6*A19-EXP(-$E$7+$D$6*A19))</f>
        <v>2.2516467092151465E-6</v>
      </c>
      <c r="G19">
        <f>(1/H4-E19)^2</f>
        <v>2.9482824967505221E-5</v>
      </c>
      <c r="H19">
        <f>F19*(1/$D$6+A19-A19*EXP(-$E$7+$D$6*A19))</f>
        <v>2.5833124528634761E-5</v>
      </c>
      <c r="I19">
        <f>F19*(-1+EXP(-$E$7+$D$6*A19))</f>
        <v>-2.2515885406426173E-6</v>
      </c>
      <c r="K19">
        <f>E19-F19</f>
        <v>4.4689295267946313E-3</v>
      </c>
      <c r="L19">
        <f>H19*H19</f>
        <v>6.6735032291195095E-10</v>
      </c>
      <c r="M19">
        <f>I19*I19</f>
        <v>5.0696509563531515E-12</v>
      </c>
      <c r="O19">
        <f>H19*I19</f>
        <v>-5.8165567157667744E-11</v>
      </c>
      <c r="R19">
        <f>H19*K19</f>
        <v>1.1544641297537853E-7</v>
      </c>
      <c r="S19">
        <f>I19*K19</f>
        <v>-1.0062190511470226E-8</v>
      </c>
      <c r="U19">
        <f>K19*K19</f>
        <v>1.9971331115456887E-5</v>
      </c>
      <c r="W19" s="53">
        <f>A19</f>
        <v>0</v>
      </c>
      <c r="X19" s="55">
        <f>F3019</f>
        <v>1.91974508464352E-5</v>
      </c>
      <c r="Y19" s="56">
        <f>F3019*AB19</f>
        <v>2.0189487337981243E-6</v>
      </c>
      <c r="Z19" s="57">
        <f>F3019*AD19</f>
        <v>2.1228910457706585E-7</v>
      </c>
      <c r="AB19" s="58">
        <f>$D$10-$D$10*EXP(-$D$11+$D$10*A19)</f>
        <v>0.10516754281327022</v>
      </c>
      <c r="AC19" s="58">
        <f>-$D$10*$D$10*EXP(-$D$11+$D$10*A19)</f>
        <v>-2.0196859862422575E-6</v>
      </c>
      <c r="AD19" s="58">
        <f>AC19+AB19*AB19</f>
        <v>1.1058192375394783E-2</v>
      </c>
      <c r="AE19">
        <v>1</v>
      </c>
      <c r="AF19">
        <f t="shared" ref="AF19:AF82" si="0">IF(X19&lt;MAX($X$49:$X$136),0,W19)</f>
        <v>0</v>
      </c>
      <c r="AG19">
        <f>IF(Y19&lt;MAX($Y$19:$Y$136),0,W19)</f>
        <v>0</v>
      </c>
      <c r="AH19">
        <f t="shared" ref="AH19:AH82" si="1">IF(Y19&gt;MIN($Y$57:$Y$136),0,W19)</f>
        <v>0</v>
      </c>
      <c r="AI19">
        <f>IF(Y19&lt;MAX($Y$19:$Y$136),0,X19)</f>
        <v>0</v>
      </c>
      <c r="AJ19">
        <f t="shared" ref="AJ19:AJ82" si="2">IF(Y19&gt;MIN($Y$57:$Y$136),0,X19)</f>
        <v>0</v>
      </c>
      <c r="AK19">
        <f>IF(X19&gt;MIN($X$19:$X$77),0,W19)</f>
        <v>0</v>
      </c>
      <c r="AL19" s="59">
        <f>E19</f>
        <v>4.4711811735038461E-3</v>
      </c>
      <c r="AM19">
        <f>E19/(SUM(A20:$A$136))</f>
        <v>6.4771565601967933E-7</v>
      </c>
      <c r="AO19">
        <f>LN(1000*E19)</f>
        <v>1.4976526183507468</v>
      </c>
      <c r="AP19">
        <f>A19</f>
        <v>0</v>
      </c>
      <c r="AQ19" s="58">
        <f>E19/(SUM($E$19:$E$127)-SUM($E$19:E19))</f>
        <v>4.4912960989871506E-3</v>
      </c>
      <c r="AR19" s="60">
        <f>X19/(SUM($X$19:$X$127)-SUM($X$19:X19))</f>
        <v>1.9201144218834498E-5</v>
      </c>
      <c r="AS19">
        <f>LN(1000*AQ19)</f>
        <v>1.5021413235704046</v>
      </c>
      <c r="AT19">
        <f>LN(1000*AR19)</f>
        <v>-3.952785406993133</v>
      </c>
      <c r="AU19" s="59">
        <f>E19</f>
        <v>4.4711811735038461E-3</v>
      </c>
      <c r="AV19" s="59">
        <f>SUM($AU$19:AU19)</f>
        <v>4.4711811735038461E-3</v>
      </c>
      <c r="AW19" s="58">
        <f t="shared" ref="AW19:AW82" si="3">E20-E19</f>
        <v>-3.8537476996739054E-3</v>
      </c>
      <c r="AY19" s="59">
        <f>LN(B19)</f>
        <v>-5.4561414517416038</v>
      </c>
      <c r="AZ19" s="59">
        <f>LN(X19/SUM(X19:$X$129))</f>
        <v>-10.860559945580945</v>
      </c>
      <c r="BA19" s="59">
        <f>$BE$147+$BG$147*A19</f>
        <v>-9.563827159276368</v>
      </c>
      <c r="BC19" s="53">
        <v>0</v>
      </c>
      <c r="BD19">
        <f>LN(B19)</f>
        <v>-5.4561414517416038</v>
      </c>
      <c r="BE19" s="53">
        <f>BC19*BD19</f>
        <v>0</v>
      </c>
      <c r="BF19" s="67">
        <f>BC19*BC19</f>
        <v>0</v>
      </c>
      <c r="BG19" s="54">
        <f>BC19-$BC$140/110</f>
        <v>-55.5</v>
      </c>
      <c r="BH19">
        <f>BD19-$BD$140/110</f>
        <v>-0.72976212897922377</v>
      </c>
      <c r="BI19">
        <f t="shared" ref="BI19:BI82" si="4">BG19*BH19</f>
        <v>40.501798158346922</v>
      </c>
      <c r="BJ19">
        <f t="shared" ref="BJ19:BJ82" si="5">BG19*BG19</f>
        <v>3080.25</v>
      </c>
    </row>
    <row r="20" spans="1:64" x14ac:dyDescent="0.3">
      <c r="A20" s="53">
        <f>A19+1</f>
        <v>1</v>
      </c>
      <c r="B20">
        <v>5.9000000000000003E-4</v>
      </c>
      <c r="C20" s="53">
        <f>B20*EXP(-SUM($B$19:B20))</f>
        <v>5.8713955650789454E-4</v>
      </c>
      <c r="D20" s="67">
        <f t="shared" ref="D20:D83" si="6">C20</f>
        <v>5.8713955650789454E-4</v>
      </c>
      <c r="E20" s="54">
        <f>D20/SUM(D19:D136)</f>
        <v>6.1743347382994069E-4</v>
      </c>
      <c r="F20">
        <f t="shared" ref="F20:F83" si="7">$D$6*EXP(-$E$7+$D$6*A20-EXP(-$E$7+$D$6*A20))</f>
        <v>2.4567041834182155E-6</v>
      </c>
      <c r="G20">
        <f>(1/H4-E20)^2</f>
        <v>8.6184423612922735E-5</v>
      </c>
      <c r="H20">
        <f t="shared" ref="H20:H83" si="8">F20*(1/$D$6+A20-A20*EXP(-$E$7+$D$6*A20))</f>
        <v>3.0642382213194717E-5</v>
      </c>
      <c r="I20">
        <f t="shared" ref="I20:I83" si="9">F20*(-1+EXP(-$E$7+$D$6*A20))</f>
        <v>-2.4566349374231928E-6</v>
      </c>
      <c r="K20">
        <f t="shared" ref="K20:K83" si="10">E20-F20</f>
        <v>6.1497676964652245E-4</v>
      </c>
      <c r="L20">
        <f t="shared" ref="L20:M83" si="11">H20*H20</f>
        <v>9.389555876995119E-10</v>
      </c>
      <c r="M20">
        <f t="shared" si="11"/>
        <v>6.0350552157682544E-12</v>
      </c>
      <c r="O20">
        <f t="shared" ref="O20:O83" si="12">H20*I20</f>
        <v>-7.5277146710809165E-11</v>
      </c>
      <c r="R20">
        <f t="shared" ref="R20:R83" si="13">H20*K20</f>
        <v>1.8844353227744544E-8</v>
      </c>
      <c r="S20">
        <f t="shared" ref="S20:S83" si="14">I20*K20</f>
        <v>-1.5107734180173019E-9</v>
      </c>
      <c r="U20">
        <f t="shared" ref="U20:U83" si="15">K20*K20</f>
        <v>3.7819642720487191E-7</v>
      </c>
      <c r="W20" s="53">
        <f t="shared" ref="W20:W83" si="16">A20</f>
        <v>1</v>
      </c>
      <c r="X20" s="55">
        <f t="shared" ref="X20:X83" si="17">F3020</f>
        <v>2.1326362818491693E-5</v>
      </c>
      <c r="Y20" s="56">
        <f t="shared" ref="Y20:Y83" si="18">F3020*AB20</f>
        <v>2.2427957553169744E-6</v>
      </c>
      <c r="Z20" s="57">
        <f t="shared" ref="Z20:Z83" si="19">F3020*AD20</f>
        <v>2.3581669198372899E-7</v>
      </c>
      <c r="AB20" s="58">
        <f t="shared" ref="AB20:AB83" si="20">$D$10-$D$10*EXP(-$D$11+$D$10*A20)</f>
        <v>0.1051654130807663</v>
      </c>
      <c r="AC20" s="58">
        <f t="shared" ref="AC20:AC83" si="21">-$D$10*$D$10*EXP(-$D$11+$D$10*A20)</f>
        <v>-2.2437056134280605E-6</v>
      </c>
      <c r="AD20" s="58">
        <f t="shared" ref="AD20:AD83" si="22">AC20+AB20*AB20</f>
        <v>1.1057520402834782E-2</v>
      </c>
      <c r="AE20">
        <f>AE19+1</f>
        <v>2</v>
      </c>
      <c r="AF20">
        <f t="shared" si="0"/>
        <v>0</v>
      </c>
      <c r="AG20">
        <f t="shared" ref="AG20:AG83" si="23">IF(Y20&lt;MAX($Y$19:$Y$136),0,W20)</f>
        <v>0</v>
      </c>
      <c r="AH20">
        <f t="shared" si="1"/>
        <v>0</v>
      </c>
      <c r="AI20">
        <f t="shared" ref="AI20:AI83" si="24">IF(Y20&lt;MAX($Y$19:$Y$136),0,X20)</f>
        <v>0</v>
      </c>
      <c r="AJ20">
        <f t="shared" si="2"/>
        <v>0</v>
      </c>
      <c r="AK20">
        <f t="shared" ref="AK20:AK83" si="25">IF(X20&gt;MIN($X$19:$X$77),0,W20)</f>
        <v>0</v>
      </c>
      <c r="AL20" s="59">
        <f>AL19+E20</f>
        <v>5.0886146473337873E-3</v>
      </c>
      <c r="AM20">
        <f>E20/(SUM(A21:$A$136))</f>
        <v>8.9457182531141794E-8</v>
      </c>
      <c r="AN20" t="s">
        <v>3</v>
      </c>
      <c r="AO20">
        <f t="shared" ref="AO20:AO83" si="26">LN(1000*E20)</f>
        <v>-0.48218395097215827</v>
      </c>
      <c r="AP20">
        <f t="shared" ref="AP20:AP83" si="27">A20</f>
        <v>1</v>
      </c>
      <c r="AQ20" s="58">
        <f>E20/(SUM($E$19:$E$127)-SUM($E$19:E20))</f>
        <v>6.2059608080300812E-4</v>
      </c>
      <c r="AR20" s="60">
        <f>X20/(SUM($X$19:$X$127)-SUM($X$19:X20))</f>
        <v>2.1330920767949432E-5</v>
      </c>
      <c r="AS20">
        <f t="shared" ref="AS20:AT83" si="28">LN(1000*AQ20)</f>
        <v>-0.47707484216181012</v>
      </c>
      <c r="AT20">
        <f t="shared" si="28"/>
        <v>-3.8475975796879887</v>
      </c>
      <c r="AU20" s="59">
        <f t="shared" ref="AU20:AU83" si="29">E20</f>
        <v>6.1743347382994069E-4</v>
      </c>
      <c r="AV20" s="59">
        <f>SUM($AU$19:AU20)</f>
        <v>5.0886146473337873E-3</v>
      </c>
      <c r="AW20" s="58">
        <f t="shared" si="3"/>
        <v>-3.7679442212487397E-4</v>
      </c>
      <c r="AY20" s="59">
        <f t="shared" ref="AY20:AY83" si="30">LN(B20)</f>
        <v>-7.4353880210645089</v>
      </c>
      <c r="AZ20" s="59">
        <f>LN(X20/SUM(X20:$X$129))</f>
        <v>-10.755374248010314</v>
      </c>
      <c r="BA20" s="59">
        <f t="shared" ref="BA20:BA83" si="31">$BE$147+$BG$147*A20</f>
        <v>-9.4766659369968362</v>
      </c>
      <c r="BC20" s="53">
        <f>BC19+1</f>
        <v>1</v>
      </c>
      <c r="BD20">
        <f t="shared" ref="BD20:BD83" si="32">LN(B20)</f>
        <v>-7.4353880210645089</v>
      </c>
      <c r="BE20" s="53">
        <f t="shared" ref="BE20:BE83" si="33">BC20*BD20</f>
        <v>-7.4353880210645089</v>
      </c>
      <c r="BF20" s="67">
        <f t="shared" ref="BF20:BF83" si="34">BC20*BC20</f>
        <v>1</v>
      </c>
      <c r="BG20" s="54">
        <f t="shared" ref="BG20:BG83" si="35">BC20-$BC$140/110</f>
        <v>-54.5</v>
      </c>
      <c r="BH20">
        <f t="shared" ref="BH20:BH83" si="36">BD20-$BD$140/110</f>
        <v>-2.7090086983021289</v>
      </c>
      <c r="BI20">
        <f t="shared" si="4"/>
        <v>147.64097405746602</v>
      </c>
      <c r="BJ20">
        <f t="shared" si="5"/>
        <v>2970.25</v>
      </c>
    </row>
    <row r="21" spans="1:64" x14ac:dyDescent="0.3">
      <c r="A21" s="53">
        <f t="shared" ref="A21:A84" si="37">A20+1</f>
        <v>2</v>
      </c>
      <c r="B21">
        <v>2.3000000000000001E-4</v>
      </c>
      <c r="C21" s="53">
        <f>B21*EXP(-SUM($B$19:B21))</f>
        <v>2.2883227438282399E-4</v>
      </c>
      <c r="D21" s="67">
        <f t="shared" si="6"/>
        <v>2.2883227438282399E-4</v>
      </c>
      <c r="E21" s="54">
        <f>D21/SUM(D19:D136)</f>
        <v>2.406390517050667E-4</v>
      </c>
      <c r="F21">
        <f t="shared" si="7"/>
        <v>2.6804356682218489E-6</v>
      </c>
      <c r="G21">
        <f>(1/H4-E21)^2</f>
        <v>9.3322382357163616E-5</v>
      </c>
      <c r="H21">
        <f t="shared" si="8"/>
        <v>3.6113323266419097E-5</v>
      </c>
      <c r="I21">
        <f t="shared" si="9"/>
        <v>-2.6803532352758304E-6</v>
      </c>
      <c r="K21">
        <f t="shared" si="10"/>
        <v>2.3795861603684486E-4</v>
      </c>
      <c r="L21">
        <f t="shared" si="11"/>
        <v>1.3041721173448869E-9</v>
      </c>
      <c r="M21">
        <f t="shared" si="11"/>
        <v>7.184293465853611E-12</v>
      </c>
      <c r="O21">
        <f t="shared" si="12"/>
        <v>-9.6796462853708351E-11</v>
      </c>
      <c r="R21">
        <f t="shared" si="13"/>
        <v>8.5934764249682773E-9</v>
      </c>
      <c r="S21">
        <f t="shared" si="14"/>
        <v>-6.3781314635611623E-10</v>
      </c>
      <c r="U21">
        <f t="shared" si="15"/>
        <v>5.6624302946170559E-8</v>
      </c>
      <c r="W21" s="53">
        <f t="shared" si="16"/>
        <v>2</v>
      </c>
      <c r="X21" s="55">
        <f t="shared" si="17"/>
        <v>2.3691308460474174E-5</v>
      </c>
      <c r="Y21" s="56">
        <f t="shared" si="18"/>
        <v>2.4914501880222981E-6</v>
      </c>
      <c r="Z21" s="57">
        <f t="shared" si="19"/>
        <v>2.6194944120909249E-7</v>
      </c>
      <c r="AB21" s="58">
        <f t="shared" si="20"/>
        <v>0.10516304712249026</v>
      </c>
      <c r="AC21" s="58">
        <f t="shared" si="21"/>
        <v>-2.4925730603770967E-6</v>
      </c>
      <c r="AD21" s="58">
        <f t="shared" si="22"/>
        <v>1.105677390702673E-2</v>
      </c>
      <c r="AE21">
        <f t="shared" ref="AE21:AE84" si="38">AE20+1</f>
        <v>3</v>
      </c>
      <c r="AF21">
        <f t="shared" si="0"/>
        <v>0</v>
      </c>
      <c r="AG21">
        <f t="shared" si="23"/>
        <v>0</v>
      </c>
      <c r="AH21">
        <f t="shared" si="1"/>
        <v>0</v>
      </c>
      <c r="AI21">
        <f t="shared" si="24"/>
        <v>0</v>
      </c>
      <c r="AJ21">
        <f t="shared" si="2"/>
        <v>0</v>
      </c>
      <c r="AK21">
        <f t="shared" si="25"/>
        <v>0</v>
      </c>
      <c r="AL21" s="59">
        <f t="shared" ref="AL21:AL84" si="39">AL20+E21</f>
        <v>5.3292536990388537E-3</v>
      </c>
      <c r="AM21">
        <f>E21/(SUM(A22:$A$136))</f>
        <v>3.4875224884792278E-8</v>
      </c>
      <c r="AO21">
        <f t="shared" si="26"/>
        <v>-1.4244571789487279</v>
      </c>
      <c r="AP21">
        <f t="shared" si="27"/>
        <v>2</v>
      </c>
      <c r="AQ21" s="58">
        <f>E21/(SUM($E$19:$E$127)-SUM($E$19:E21))</f>
        <v>2.4193016490742759E-4</v>
      </c>
      <c r="AR21" s="60">
        <f>X21/(SUM($X$19:$X$127)-SUM($X$19:X21))</f>
        <v>2.3696933386242162E-5</v>
      </c>
      <c r="AS21">
        <f t="shared" si="28"/>
        <v>-1.4191061692338556</v>
      </c>
      <c r="AT21">
        <f t="shared" si="28"/>
        <v>-3.7424096321986089</v>
      </c>
      <c r="AU21" s="59">
        <f t="shared" si="29"/>
        <v>2.406390517050667E-4</v>
      </c>
      <c r="AV21" s="59">
        <f>SUM($AU$19:AU21)</f>
        <v>5.3292536990388537E-3</v>
      </c>
      <c r="AW21" s="58">
        <f t="shared" si="3"/>
        <v>-7.3264754288155748E-5</v>
      </c>
      <c r="AY21" s="59">
        <f t="shared" si="30"/>
        <v>-8.3774312490410789</v>
      </c>
      <c r="AZ21" s="59">
        <f>LN(X21/SUM(X21:$X$129))</f>
        <v>-10.650188666481537</v>
      </c>
      <c r="BA21" s="59">
        <f t="shared" si="31"/>
        <v>-9.3895047147173045</v>
      </c>
      <c r="BC21" s="53">
        <f t="shared" ref="BC21:BC84" si="40">BC20+1</f>
        <v>2</v>
      </c>
      <c r="BD21">
        <f t="shared" si="32"/>
        <v>-8.3774312490410789</v>
      </c>
      <c r="BE21" s="53">
        <f t="shared" si="33"/>
        <v>-16.754862498082158</v>
      </c>
      <c r="BF21" s="67">
        <f t="shared" si="34"/>
        <v>4</v>
      </c>
      <c r="BG21" s="54">
        <f t="shared" si="35"/>
        <v>-53.5</v>
      </c>
      <c r="BH21">
        <f t="shared" si="36"/>
        <v>-3.6510519262786989</v>
      </c>
      <c r="BI21">
        <f t="shared" si="4"/>
        <v>195.33127805591039</v>
      </c>
      <c r="BJ21">
        <f t="shared" si="5"/>
        <v>2862.25</v>
      </c>
    </row>
    <row r="22" spans="1:64" x14ac:dyDescent="0.3">
      <c r="A22" s="53">
        <f t="shared" si="37"/>
        <v>3</v>
      </c>
      <c r="B22">
        <v>1.6000000000000001E-4</v>
      </c>
      <c r="C22" s="53">
        <f>B22*EXP(-SUM($B$19:B22))</f>
        <v>1.5916220114630932E-4</v>
      </c>
      <c r="D22" s="67">
        <f t="shared" si="6"/>
        <v>1.5916220114630932E-4</v>
      </c>
      <c r="E22" s="54">
        <f>D22/SUM(D19:D136)</f>
        <v>1.6737429741691095E-4</v>
      </c>
      <c r="F22">
        <f t="shared" si="7"/>
        <v>2.9245416441611124E-6</v>
      </c>
      <c r="G22">
        <f>(1/H4-E22)^2</f>
        <v>9.4743276573020763E-5</v>
      </c>
      <c r="H22">
        <f t="shared" si="8"/>
        <v>4.2326573227420596E-5</v>
      </c>
      <c r="I22">
        <f t="shared" si="9"/>
        <v>-2.9244435130129004E-6</v>
      </c>
      <c r="K22">
        <f t="shared" si="10"/>
        <v>1.6444975577274983E-4</v>
      </c>
      <c r="L22">
        <f t="shared" si="11"/>
        <v>1.7915388011761979E-9</v>
      </c>
      <c r="M22">
        <f t="shared" si="11"/>
        <v>8.5523698608032342E-12</v>
      </c>
      <c r="O22">
        <f t="shared" si="12"/>
        <v>-1.2378167250299568E-10</v>
      </c>
      <c r="R22">
        <f t="shared" si="13"/>
        <v>6.9605946299467283E-9</v>
      </c>
      <c r="S22">
        <f t="shared" si="14"/>
        <v>-4.8092402148617405E-10</v>
      </c>
      <c r="U22">
        <f t="shared" si="15"/>
        <v>2.7043722173717065E-8</v>
      </c>
      <c r="W22" s="53">
        <f t="shared" si="16"/>
        <v>3</v>
      </c>
      <c r="X22" s="55">
        <f t="shared" si="17"/>
        <v>2.6318444501344425E-5</v>
      </c>
      <c r="Y22" s="56">
        <f t="shared" si="18"/>
        <v>2.7676586442610472E-6</v>
      </c>
      <c r="Z22" s="57">
        <f t="shared" si="19"/>
        <v>2.9097526500952108E-7</v>
      </c>
      <c r="AB22" s="58">
        <f t="shared" si="20"/>
        <v>0.10516041873674058</v>
      </c>
      <c r="AC22" s="58">
        <f t="shared" si="21"/>
        <v>-2.7690443987547826E-6</v>
      </c>
      <c r="AD22" s="58">
        <f t="shared" si="22"/>
        <v>1.1055944624487864E-2</v>
      </c>
      <c r="AE22">
        <f t="shared" si="38"/>
        <v>4</v>
      </c>
      <c r="AF22">
        <f t="shared" si="0"/>
        <v>0</v>
      </c>
      <c r="AG22">
        <f t="shared" si="23"/>
        <v>0</v>
      </c>
      <c r="AH22">
        <f t="shared" si="1"/>
        <v>0</v>
      </c>
      <c r="AI22">
        <f t="shared" si="24"/>
        <v>0</v>
      </c>
      <c r="AJ22">
        <f t="shared" si="2"/>
        <v>0</v>
      </c>
      <c r="AK22">
        <f t="shared" si="25"/>
        <v>0</v>
      </c>
      <c r="AL22" s="59">
        <f t="shared" si="39"/>
        <v>5.4966279964557647E-3</v>
      </c>
      <c r="AM22">
        <f>E22/(SUM(A23:$A$136))</f>
        <v>2.4267695725229948E-8</v>
      </c>
      <c r="AO22">
        <f t="shared" si="26"/>
        <v>-1.7875226726380964</v>
      </c>
      <c r="AP22">
        <f t="shared" si="27"/>
        <v>3</v>
      </c>
      <c r="AQ22" s="58">
        <f>E22/(SUM($E$19:$E$127)-SUM($E$19:E22))</f>
        <v>1.6830063976689888E-4</v>
      </c>
      <c r="AR22" s="60">
        <f>X22/(SUM($X$19:$X$127)-SUM($X$19:X22))</f>
        <v>2.6325386184470232E-5</v>
      </c>
      <c r="AS22">
        <f t="shared" si="28"/>
        <v>-1.7820033764444208</v>
      </c>
      <c r="AT22">
        <f t="shared" si="28"/>
        <v>-3.6372215511942869</v>
      </c>
      <c r="AU22" s="59">
        <f t="shared" si="29"/>
        <v>1.6737429741691095E-4</v>
      </c>
      <c r="AV22" s="59">
        <f>SUM($AU$19:AU22)</f>
        <v>5.4966279964557647E-3</v>
      </c>
      <c r="AW22" s="58">
        <f t="shared" si="3"/>
        <v>6.271473637534431E-5</v>
      </c>
      <c r="AY22" s="59">
        <f t="shared" si="30"/>
        <v>-8.740336742730447</v>
      </c>
      <c r="AZ22" s="59">
        <f>LN(X22/SUM(X22:$X$129))</f>
        <v>-10.545003213865664</v>
      </c>
      <c r="BA22" s="59">
        <f t="shared" si="31"/>
        <v>-9.3023434924377746</v>
      </c>
      <c r="BC22" s="53">
        <f t="shared" si="40"/>
        <v>3</v>
      </c>
      <c r="BD22">
        <f t="shared" si="32"/>
        <v>-8.740336742730447</v>
      </c>
      <c r="BE22" s="53">
        <f t="shared" si="33"/>
        <v>-26.221010228191339</v>
      </c>
      <c r="BF22" s="67">
        <f t="shared" si="34"/>
        <v>9</v>
      </c>
      <c r="BG22" s="54">
        <f t="shared" si="35"/>
        <v>-52.5</v>
      </c>
      <c r="BH22">
        <f t="shared" si="36"/>
        <v>-4.013957419968067</v>
      </c>
      <c r="BI22">
        <f t="shared" si="4"/>
        <v>210.73276454832353</v>
      </c>
      <c r="BJ22">
        <f t="shared" si="5"/>
        <v>2756.25</v>
      </c>
    </row>
    <row r="23" spans="1:64" x14ac:dyDescent="0.3">
      <c r="A23" s="53">
        <f t="shared" si="37"/>
        <v>4</v>
      </c>
      <c r="B23">
        <v>2.2000000000000001E-4</v>
      </c>
      <c r="C23" s="53">
        <f>B23*EXP(-SUM($B$19:B23))</f>
        <v>2.1879988530606242E-4</v>
      </c>
      <c r="D23" s="67">
        <f t="shared" si="6"/>
        <v>2.1879988530606242E-4</v>
      </c>
      <c r="E23" s="54">
        <f>D23/SUM(D19:D136)</f>
        <v>2.3008903379225526E-4</v>
      </c>
      <c r="F23">
        <f t="shared" si="7"/>
        <v>3.1908774189872248E-6</v>
      </c>
      <c r="G23">
        <f>(1/H4-E23)^2</f>
        <v>9.3526327413227808E-5</v>
      </c>
      <c r="H23">
        <f t="shared" si="8"/>
        <v>4.9371953284829939E-5</v>
      </c>
      <c r="I23">
        <f t="shared" si="9"/>
        <v>-3.1907606001634628E-6</v>
      </c>
      <c r="K23">
        <f t="shared" si="10"/>
        <v>2.2689815637326805E-4</v>
      </c>
      <c r="L23">
        <f t="shared" si="11"/>
        <v>2.4375897711594298E-9</v>
      </c>
      <c r="M23">
        <f t="shared" si="11"/>
        <v>1.0180953207555502E-11</v>
      </c>
      <c r="O23">
        <f t="shared" si="12"/>
        <v>-1.5753408329434641E-10</v>
      </c>
      <c r="R23">
        <f t="shared" si="13"/>
        <v>1.1202405176875028E-8</v>
      </c>
      <c r="S23">
        <f t="shared" si="14"/>
        <v>-7.2397769760555202E-10</v>
      </c>
      <c r="U23">
        <f t="shared" si="15"/>
        <v>5.1482773365587998E-8</v>
      </c>
      <c r="W23" s="53">
        <f t="shared" si="16"/>
        <v>4</v>
      </c>
      <c r="X23" s="55">
        <f t="shared" si="17"/>
        <v>2.9236823384060328E-5</v>
      </c>
      <c r="Y23" s="56">
        <f t="shared" si="18"/>
        <v>3.0744712203804738E-6</v>
      </c>
      <c r="Z23" s="57">
        <f t="shared" si="19"/>
        <v>3.2321376594343651E-7</v>
      </c>
      <c r="AB23" s="58">
        <f t="shared" si="20"/>
        <v>0.10515749881557412</v>
      </c>
      <c r="AC23" s="58">
        <f t="shared" si="21"/>
        <v>-3.0761813983158556E-6</v>
      </c>
      <c r="AD23" s="58">
        <f t="shared" si="22"/>
        <v>1.1055023375749158E-2</v>
      </c>
      <c r="AE23">
        <f t="shared" si="38"/>
        <v>5</v>
      </c>
      <c r="AF23">
        <f t="shared" si="0"/>
        <v>0</v>
      </c>
      <c r="AG23">
        <f t="shared" si="23"/>
        <v>0</v>
      </c>
      <c r="AH23">
        <f t="shared" si="1"/>
        <v>0</v>
      </c>
      <c r="AI23">
        <f t="shared" si="24"/>
        <v>0</v>
      </c>
      <c r="AJ23">
        <f t="shared" si="2"/>
        <v>0</v>
      </c>
      <c r="AK23">
        <f t="shared" si="25"/>
        <v>0</v>
      </c>
      <c r="AL23" s="59">
        <f t="shared" si="39"/>
        <v>5.7267170302480203E-3</v>
      </c>
      <c r="AM23">
        <f>E23/(SUM(A24:$A$136))</f>
        <v>3.3380100651712646E-8</v>
      </c>
      <c r="AO23">
        <f t="shared" si="26"/>
        <v>-1.469288941519562</v>
      </c>
      <c r="AP23">
        <f t="shared" si="27"/>
        <v>4</v>
      </c>
      <c r="AQ23" s="58">
        <f>E23/(SUM($E$19:$E$127)-SUM($E$19:E23))</f>
        <v>2.3141601531765437E-4</v>
      </c>
      <c r="AR23" s="60">
        <f>X23/(SUM($X$19:$X$127)-SUM($X$19:X23))</f>
        <v>2.9245390078888999E-5</v>
      </c>
      <c r="AS23">
        <f t="shared" si="28"/>
        <v>-1.4635382560831243</v>
      </c>
      <c r="AT23">
        <f t="shared" si="28"/>
        <v>-3.5320333218656561</v>
      </c>
      <c r="AU23" s="59">
        <f t="shared" si="29"/>
        <v>2.3008903379225526E-4</v>
      </c>
      <c r="AV23" s="59">
        <f>SUM($AU$19:AU23)</f>
        <v>5.7267170302480203E-3</v>
      </c>
      <c r="AW23" s="58">
        <f t="shared" si="3"/>
        <v>-3.1413529267487251E-5</v>
      </c>
      <c r="AY23" s="59">
        <f t="shared" si="30"/>
        <v>-8.4218830116119126</v>
      </c>
      <c r="AZ23" s="59">
        <f>LN(X23/SUM(X23:$X$129))</f>
        <v>-10.439817904461341</v>
      </c>
      <c r="BA23" s="59">
        <f t="shared" si="31"/>
        <v>-9.2151822701582429</v>
      </c>
      <c r="BC23" s="53">
        <f t="shared" si="40"/>
        <v>4</v>
      </c>
      <c r="BD23">
        <f t="shared" si="32"/>
        <v>-8.4218830116119126</v>
      </c>
      <c r="BE23" s="53">
        <f t="shared" si="33"/>
        <v>-33.68753204644765</v>
      </c>
      <c r="BF23" s="67">
        <f t="shared" si="34"/>
        <v>16</v>
      </c>
      <c r="BG23" s="54">
        <f t="shared" si="35"/>
        <v>-51.5</v>
      </c>
      <c r="BH23">
        <f t="shared" si="36"/>
        <v>-3.6955036888495325</v>
      </c>
      <c r="BI23">
        <f t="shared" si="4"/>
        <v>190.31843997575092</v>
      </c>
      <c r="BJ23">
        <f t="shared" si="5"/>
        <v>2652.25</v>
      </c>
    </row>
    <row r="24" spans="1:64" x14ac:dyDescent="0.3">
      <c r="A24" s="53">
        <f t="shared" si="37"/>
        <v>5</v>
      </c>
      <c r="B24">
        <v>1.9000000000000001E-4</v>
      </c>
      <c r="C24" s="53">
        <f>B24*EXP(-SUM($B$19:B24))</f>
        <v>1.8892763764826815E-4</v>
      </c>
      <c r="D24" s="67">
        <f t="shared" si="6"/>
        <v>1.8892763764826815E-4</v>
      </c>
      <c r="E24" s="54">
        <f>D24/SUM(D19:D136)</f>
        <v>1.9867550452476801E-4</v>
      </c>
      <c r="F24">
        <f t="shared" si="7"/>
        <v>3.481467220578646E-6</v>
      </c>
      <c r="G24">
        <f>(1/H4-E24)^2</f>
        <v>9.4134908490359212E-5</v>
      </c>
      <c r="H24">
        <f t="shared" si="8"/>
        <v>5.7349486109953942E-5</v>
      </c>
      <c r="I24">
        <f t="shared" si="9"/>
        <v>-3.481328155317148E-6</v>
      </c>
      <c r="K24">
        <f t="shared" si="10"/>
        <v>1.9519403730418938E-4</v>
      </c>
      <c r="L24">
        <f t="shared" si="11"/>
        <v>3.2889635570758002E-9</v>
      </c>
      <c r="M24">
        <f t="shared" si="11"/>
        <v>1.2119645725003896E-11</v>
      </c>
      <c r="O24">
        <f t="shared" si="12"/>
        <v>-1.9965238068755235E-10</v>
      </c>
      <c r="R24">
        <f t="shared" si="13"/>
        <v>1.1194277731122441E-8</v>
      </c>
      <c r="S24">
        <f t="shared" si="14"/>
        <v>-6.7953449781710016E-10</v>
      </c>
      <c r="U24">
        <f t="shared" si="15"/>
        <v>3.8100712199109274E-8</v>
      </c>
      <c r="W24" s="53">
        <f t="shared" si="16"/>
        <v>5</v>
      </c>
      <c r="X24" s="55">
        <f t="shared" si="17"/>
        <v>3.2478713156129558E-5</v>
      </c>
      <c r="Y24" s="56">
        <f t="shared" si="18"/>
        <v>3.4152748860206997E-6</v>
      </c>
      <c r="Z24" s="57">
        <f t="shared" si="19"/>
        <v>3.5901969405512892E-7</v>
      </c>
      <c r="AB24" s="58">
        <f t="shared" si="20"/>
        <v>0.10515425502245154</v>
      </c>
      <c r="AC24" s="58">
        <f t="shared" si="21"/>
        <v>-3.4173854343396814E-6</v>
      </c>
      <c r="AD24" s="58">
        <f t="shared" si="22"/>
        <v>1.1053999963892436E-2</v>
      </c>
      <c r="AE24">
        <f t="shared" si="38"/>
        <v>6</v>
      </c>
      <c r="AF24">
        <f t="shared" si="0"/>
        <v>0</v>
      </c>
      <c r="AG24">
        <f t="shared" si="23"/>
        <v>0</v>
      </c>
      <c r="AH24">
        <f t="shared" si="1"/>
        <v>0</v>
      </c>
      <c r="AI24">
        <f t="shared" si="24"/>
        <v>0</v>
      </c>
      <c r="AJ24">
        <f t="shared" si="2"/>
        <v>0</v>
      </c>
      <c r="AK24">
        <f t="shared" si="25"/>
        <v>0</v>
      </c>
      <c r="AL24" s="59">
        <f t="shared" si="39"/>
        <v>5.9253925347727884E-3</v>
      </c>
      <c r="AM24">
        <f>E24/(SUM(A25:$A$136))</f>
        <v>2.8843714361900119E-8</v>
      </c>
      <c r="AO24">
        <f t="shared" si="26"/>
        <v>-1.6160824157114375</v>
      </c>
      <c r="AP24">
        <f t="shared" si="27"/>
        <v>5</v>
      </c>
      <c r="AQ24" s="58">
        <f>E24/(SUM($E$19:$E$127)-SUM($E$19:E24))</f>
        <v>1.9986125283767518E-4</v>
      </c>
      <c r="AR24" s="60">
        <f>X24/(SUM($X$19:$X$127)-SUM($X$19:X24))</f>
        <v>3.2489285277909795E-5</v>
      </c>
      <c r="AS24">
        <f t="shared" si="28"/>
        <v>-1.6101318889917617</v>
      </c>
      <c r="AT24">
        <f t="shared" si="28"/>
        <v>-3.4268449277607043</v>
      </c>
      <c r="AU24" s="59">
        <f t="shared" si="29"/>
        <v>1.9867550452476801E-4</v>
      </c>
      <c r="AV24" s="59">
        <f>SUM($AU$19:AU24)</f>
        <v>5.9253925347727884E-3</v>
      </c>
      <c r="AW24" s="58">
        <f t="shared" si="3"/>
        <v>-6.2757303522510357E-5</v>
      </c>
      <c r="AY24" s="59">
        <f t="shared" si="30"/>
        <v>-8.5684864858037884</v>
      </c>
      <c r="AZ24" s="59">
        <f>LN(X24/SUM(X24:$X$129))</f>
        <v>-10.334632754153176</v>
      </c>
      <c r="BA24" s="59">
        <f t="shared" si="31"/>
        <v>-9.1280210478787112</v>
      </c>
      <c r="BC24" s="53">
        <f t="shared" si="40"/>
        <v>5</v>
      </c>
      <c r="BD24">
        <f t="shared" si="32"/>
        <v>-8.5684864858037884</v>
      </c>
      <c r="BE24" s="53">
        <f t="shared" si="33"/>
        <v>-42.842432429018942</v>
      </c>
      <c r="BF24" s="67">
        <f t="shared" si="34"/>
        <v>25</v>
      </c>
      <c r="BG24" s="54">
        <f t="shared" si="35"/>
        <v>-50.5</v>
      </c>
      <c r="BH24">
        <f t="shared" si="36"/>
        <v>-3.8421071630414083</v>
      </c>
      <c r="BI24">
        <f t="shared" si="4"/>
        <v>194.02641173359112</v>
      </c>
      <c r="BJ24">
        <f t="shared" si="5"/>
        <v>2550.25</v>
      </c>
    </row>
    <row r="25" spans="1:64" x14ac:dyDescent="0.3">
      <c r="A25" s="53">
        <f t="shared" si="37"/>
        <v>6</v>
      </c>
      <c r="B25">
        <v>1.2999999999999999E-4</v>
      </c>
      <c r="C25" s="53">
        <f>B25*EXP(-SUM($B$19:B25))</f>
        <v>1.292494748669822E-4</v>
      </c>
      <c r="D25" s="67">
        <f t="shared" si="6"/>
        <v>1.292494748669822E-4</v>
      </c>
      <c r="E25" s="54">
        <f>D25/SUM(D19:D136)</f>
        <v>1.3591820100225765E-4</v>
      </c>
      <c r="F25">
        <f t="shared" si="7"/>
        <v>3.7985195718824039E-6</v>
      </c>
      <c r="G25">
        <f>(1/H4-E25)^2</f>
        <v>9.5356629173258618E-5</v>
      </c>
      <c r="H25">
        <f t="shared" si="8"/>
        <v>6.6370508544258194E-5</v>
      </c>
      <c r="I25">
        <f t="shared" si="9"/>
        <v>-3.7983540237244932E-6</v>
      </c>
      <c r="K25">
        <f t="shared" si="10"/>
        <v>1.3211968143037525E-4</v>
      </c>
      <c r="L25">
        <f t="shared" si="11"/>
        <v>4.4050444044234497E-9</v>
      </c>
      <c r="M25">
        <f t="shared" si="11"/>
        <v>1.4427493289544049E-11</v>
      </c>
      <c r="O25">
        <f t="shared" si="12"/>
        <v>-2.5209868818572397E-10</v>
      </c>
      <c r="R25">
        <f t="shared" si="13"/>
        <v>8.7688504452393904E-9</v>
      </c>
      <c r="S25">
        <f t="shared" si="14"/>
        <v>-5.0183732357426402E-10</v>
      </c>
      <c r="U25">
        <f t="shared" si="15"/>
        <v>1.7455610221263841E-8</v>
      </c>
      <c r="W25" s="53">
        <f t="shared" si="16"/>
        <v>6</v>
      </c>
      <c r="X25" s="55">
        <f t="shared" si="17"/>
        <v>3.6079952538480836E-5</v>
      </c>
      <c r="Y25" s="56">
        <f t="shared" si="18"/>
        <v>3.7938305131336678E-6</v>
      </c>
      <c r="Z25" s="57">
        <f t="shared" si="19"/>
        <v>3.9878677468643167E-7</v>
      </c>
      <c r="AB25" s="58">
        <f t="shared" si="20"/>
        <v>0.10515065143412766</v>
      </c>
      <c r="AC25" s="58">
        <f t="shared" si="21"/>
        <v>-3.796435156012181E-6</v>
      </c>
      <c r="AD25" s="58">
        <f t="shared" si="22"/>
        <v>1.1052863061865401E-2</v>
      </c>
      <c r="AE25">
        <f t="shared" si="38"/>
        <v>7</v>
      </c>
      <c r="AF25">
        <f t="shared" si="0"/>
        <v>0</v>
      </c>
      <c r="AG25">
        <f t="shared" si="23"/>
        <v>0</v>
      </c>
      <c r="AH25">
        <f t="shared" si="1"/>
        <v>0</v>
      </c>
      <c r="AI25">
        <f t="shared" si="24"/>
        <v>0</v>
      </c>
      <c r="AJ25">
        <f t="shared" si="2"/>
        <v>0</v>
      </c>
      <c r="AK25">
        <f t="shared" si="25"/>
        <v>0</v>
      </c>
      <c r="AL25" s="59">
        <f t="shared" si="39"/>
        <v>6.0613107357750462E-3</v>
      </c>
      <c r="AM25">
        <f>E25/(SUM(A26:$A$136))</f>
        <v>1.9749811247058653E-8</v>
      </c>
      <c r="AO25">
        <f t="shared" si="26"/>
        <v>-1.9957020374163412</v>
      </c>
      <c r="AP25">
        <f t="shared" si="27"/>
        <v>6</v>
      </c>
      <c r="AQ25" s="58">
        <f>E25/(SUM($E$19:$E$127)-SUM($E$19:E25))</f>
        <v>1.3674809450167757E-4</v>
      </c>
      <c r="AR25" s="60">
        <f>X25/(SUM($X$19:$X$127)-SUM($X$19:X25))</f>
        <v>3.6092999554615895E-5</v>
      </c>
      <c r="AS25">
        <f t="shared" si="28"/>
        <v>-1.9896147719513322</v>
      </c>
      <c r="AT25">
        <f t="shared" si="28"/>
        <v>-3.3216563506025425</v>
      </c>
      <c r="AU25" s="59">
        <f t="shared" si="29"/>
        <v>1.3591820100225765E-4</v>
      </c>
      <c r="AV25" s="59">
        <f>SUM($AU$19:AU25)</f>
        <v>6.0613107357750462E-3</v>
      </c>
      <c r="AW25" s="58">
        <f t="shared" si="3"/>
        <v>-1.7668217671269444E-8</v>
      </c>
      <c r="AY25" s="59">
        <f t="shared" si="30"/>
        <v>-8.9479761075086923</v>
      </c>
      <c r="AZ25" s="59">
        <f>LN(X25/SUM(X25:$X$129))</f>
        <v>-10.229447780587625</v>
      </c>
      <c r="BA25" s="59">
        <f t="shared" si="31"/>
        <v>-9.0408598255991794</v>
      </c>
      <c r="BC25" s="53">
        <f t="shared" si="40"/>
        <v>6</v>
      </c>
      <c r="BD25">
        <f t="shared" si="32"/>
        <v>-8.9479761075086923</v>
      </c>
      <c r="BE25" s="53">
        <f t="shared" si="33"/>
        <v>-53.68785664505215</v>
      </c>
      <c r="BF25" s="67">
        <f t="shared" si="34"/>
        <v>36</v>
      </c>
      <c r="BG25" s="54">
        <f t="shared" si="35"/>
        <v>-49.5</v>
      </c>
      <c r="BH25">
        <f t="shared" si="36"/>
        <v>-4.2215967847463123</v>
      </c>
      <c r="BI25">
        <f t="shared" si="4"/>
        <v>208.96904084494247</v>
      </c>
      <c r="BJ25">
        <f t="shared" si="5"/>
        <v>2450.25</v>
      </c>
    </row>
    <row r="26" spans="1:64" x14ac:dyDescent="0.3">
      <c r="A26" s="53">
        <f t="shared" si="37"/>
        <v>7</v>
      </c>
      <c r="B26">
        <v>1.2999999999999999E-4</v>
      </c>
      <c r="C26" s="53">
        <f>B26*EXP(-SUM($B$19:B26))</f>
        <v>1.2923267352736023E-4</v>
      </c>
      <c r="D26" s="67">
        <f t="shared" si="6"/>
        <v>1.2923267352736023E-4</v>
      </c>
      <c r="E26" s="54">
        <f>D26/SUM(D19:D136)</f>
        <v>1.3590053278458638E-4</v>
      </c>
      <c r="F26">
        <f t="shared" si="7"/>
        <v>4.1444440643677591E-6</v>
      </c>
      <c r="G26">
        <f>(1/H4-E26)^2</f>
        <v>9.5356974236402502E-5</v>
      </c>
      <c r="H26">
        <f t="shared" si="8"/>
        <v>7.6558902244045502E-5</v>
      </c>
      <c r="I26">
        <f t="shared" si="9"/>
        <v>-4.1442469901077143E-6</v>
      </c>
      <c r="K26">
        <f t="shared" si="10"/>
        <v>1.3175608872021863E-4</v>
      </c>
      <c r="L26">
        <f t="shared" si="11"/>
        <v>5.8612655128133153E-9</v>
      </c>
      <c r="M26">
        <f t="shared" si="11"/>
        <v>1.7174783115016849E-11</v>
      </c>
      <c r="O26">
        <f t="shared" si="12"/>
        <v>-3.1727900019083631E-10</v>
      </c>
      <c r="R26">
        <f t="shared" si="13"/>
        <v>1.0087101516389004E-8</v>
      </c>
      <c r="S26">
        <f t="shared" si="14"/>
        <v>-5.4602977410713107E-10</v>
      </c>
      <c r="U26">
        <f t="shared" si="15"/>
        <v>1.7359666914850125E-8</v>
      </c>
      <c r="W26" s="53">
        <f t="shared" si="16"/>
        <v>7</v>
      </c>
      <c r="X26" s="55">
        <f t="shared" si="17"/>
        <v>4.0080345003621777E-5</v>
      </c>
      <c r="Y26" s="56">
        <f t="shared" si="18"/>
        <v>4.2143139335386952E-6</v>
      </c>
      <c r="Z26" s="57">
        <f t="shared" si="19"/>
        <v>4.4295194434253572E-7</v>
      </c>
      <c r="AB26" s="58">
        <f t="shared" si="20"/>
        <v>0.10514664814282106</v>
      </c>
      <c r="AC26" s="58">
        <f t="shared" si="21"/>
        <v>-4.2175283329110768E-6</v>
      </c>
      <c r="AD26" s="58">
        <f t="shared" si="22"/>
        <v>1.1051600087337304E-2</v>
      </c>
      <c r="AE26">
        <f t="shared" si="38"/>
        <v>8</v>
      </c>
      <c r="AF26">
        <f t="shared" si="0"/>
        <v>0</v>
      </c>
      <c r="AG26">
        <f t="shared" si="23"/>
        <v>0</v>
      </c>
      <c r="AH26">
        <f t="shared" si="1"/>
        <v>0</v>
      </c>
      <c r="AI26">
        <f t="shared" si="24"/>
        <v>0</v>
      </c>
      <c r="AJ26">
        <f t="shared" si="2"/>
        <v>0</v>
      </c>
      <c r="AK26">
        <f t="shared" si="25"/>
        <v>0</v>
      </c>
      <c r="AL26" s="59">
        <f t="shared" si="39"/>
        <v>6.1972112685596322E-3</v>
      </c>
      <c r="AM26">
        <f>E26/(SUM(A27:$A$136))</f>
        <v>1.9767350223212564E-8</v>
      </c>
      <c r="AO26">
        <f t="shared" si="26"/>
        <v>-1.9958320374163414</v>
      </c>
      <c r="AP26">
        <f t="shared" si="27"/>
        <v>7</v>
      </c>
      <c r="AQ26" s="58">
        <f>E26/(SUM($E$19:$E$127)-SUM($E$19:E26))</f>
        <v>1.3674901614138223E-4</v>
      </c>
      <c r="AR26" s="60">
        <f>X26/(SUM($X$19:$X$127)-SUM($X$19:X26))</f>
        <v>4.0096446278240108E-5</v>
      </c>
      <c r="AS26">
        <f t="shared" si="28"/>
        <v>-1.9896080322844851</v>
      </c>
      <c r="AT26">
        <f t="shared" si="28"/>
        <v>-3.2164675700870013</v>
      </c>
      <c r="AU26" s="59">
        <f t="shared" si="29"/>
        <v>1.3590053278458638E-4</v>
      </c>
      <c r="AV26" s="59">
        <f>SUM($AU$19:AU26)</f>
        <v>6.1972112685596322E-3</v>
      </c>
      <c r="AW26" s="58">
        <f t="shared" si="3"/>
        <v>-4.1824015816651914E-5</v>
      </c>
      <c r="AY26" s="59">
        <f t="shared" si="30"/>
        <v>-8.9479761075086923</v>
      </c>
      <c r="AZ26" s="59">
        <f>LN(X26/SUM(X26:$X$129))</f>
        <v>-10.124263003368419</v>
      </c>
      <c r="BA26" s="59">
        <f t="shared" si="31"/>
        <v>-8.9536986033196495</v>
      </c>
      <c r="BC26" s="53">
        <f t="shared" si="40"/>
        <v>7</v>
      </c>
      <c r="BD26">
        <f t="shared" si="32"/>
        <v>-8.9479761075086923</v>
      </c>
      <c r="BE26" s="53">
        <f t="shared" si="33"/>
        <v>-62.635832752560844</v>
      </c>
      <c r="BF26" s="67">
        <f t="shared" si="34"/>
        <v>49</v>
      </c>
      <c r="BG26" s="54">
        <f t="shared" si="35"/>
        <v>-48.5</v>
      </c>
      <c r="BH26">
        <f t="shared" si="36"/>
        <v>-4.2215967847463123</v>
      </c>
      <c r="BI26">
        <f t="shared" si="4"/>
        <v>204.74744406019616</v>
      </c>
      <c r="BJ26">
        <f t="shared" si="5"/>
        <v>2352.25</v>
      </c>
    </row>
    <row r="27" spans="1:64" x14ac:dyDescent="0.3">
      <c r="A27" s="53">
        <f t="shared" si="37"/>
        <v>8</v>
      </c>
      <c r="B27">
        <v>9.0000000000000006E-5</v>
      </c>
      <c r="C27" s="53">
        <f>B27*EXP(-SUM($B$19:B27))</f>
        <v>8.9460722153159592E-5</v>
      </c>
      <c r="D27" s="67">
        <f t="shared" si="6"/>
        <v>8.9460722153159592E-5</v>
      </c>
      <c r="E27" s="54">
        <f>D27/SUM(D19:D136)</f>
        <v>9.4076516967934469E-5</v>
      </c>
      <c r="F27">
        <f t="shared" si="7"/>
        <v>4.5218696570301842E-6</v>
      </c>
      <c r="G27">
        <f>(1/H4-E27)^2</f>
        <v>9.6175554005639209E-5</v>
      </c>
      <c r="H27">
        <f t="shared" si="8"/>
        <v>8.8052454517583581E-5</v>
      </c>
      <c r="I27">
        <f t="shared" si="9"/>
        <v>-4.5216350530912272E-6</v>
      </c>
      <c r="K27">
        <f t="shared" si="10"/>
        <v>8.955464731090429E-5</v>
      </c>
      <c r="L27">
        <f t="shared" si="11"/>
        <v>7.7532347465711258E-9</v>
      </c>
      <c r="M27">
        <f t="shared" si="11"/>
        <v>2.0445183553343304E-11</v>
      </c>
      <c r="O27">
        <f t="shared" si="12"/>
        <v>-3.9814106485742691E-10</v>
      </c>
      <c r="R27">
        <f t="shared" si="13"/>
        <v>7.8855065091816387E-9</v>
      </c>
      <c r="S27">
        <f t="shared" si="14"/>
        <v>-4.0493343244820687E-10</v>
      </c>
      <c r="U27">
        <f t="shared" si="15"/>
        <v>8.0200348549804565E-9</v>
      </c>
      <c r="W27" s="53">
        <f t="shared" si="16"/>
        <v>8</v>
      </c>
      <c r="X27" s="55">
        <f t="shared" si="17"/>
        <v>4.4524096102400014E-5</v>
      </c>
      <c r="Y27" s="56">
        <f t="shared" si="18"/>
        <v>4.6813614534718249E-6</v>
      </c>
      <c r="Z27" s="57">
        <f t="shared" si="19"/>
        <v>4.9200003601564124E-7</v>
      </c>
      <c r="AB27" s="58">
        <f t="shared" si="20"/>
        <v>0.10514220081425713</v>
      </c>
      <c r="AC27" s="58">
        <f t="shared" si="21"/>
        <v>-4.6853283430216449E-6</v>
      </c>
      <c r="AD27" s="58">
        <f t="shared" si="22"/>
        <v>1.1050197063722549E-2</v>
      </c>
      <c r="AE27">
        <f t="shared" si="38"/>
        <v>9</v>
      </c>
      <c r="AF27">
        <f t="shared" si="0"/>
        <v>0</v>
      </c>
      <c r="AG27">
        <f t="shared" si="23"/>
        <v>0</v>
      </c>
      <c r="AH27">
        <f t="shared" si="1"/>
        <v>0</v>
      </c>
      <c r="AI27">
        <f t="shared" si="24"/>
        <v>0</v>
      </c>
      <c r="AJ27">
        <f t="shared" si="2"/>
        <v>0</v>
      </c>
      <c r="AK27">
        <f t="shared" si="25"/>
        <v>0</v>
      </c>
      <c r="AL27" s="59">
        <f t="shared" si="39"/>
        <v>6.291287785527567E-3</v>
      </c>
      <c r="AM27">
        <f>E27/(SUM(A28:$A$136))</f>
        <v>1.36997985973401E-8</v>
      </c>
      <c r="AO27">
        <f t="shared" si="26"/>
        <v>-2.3636468175416585</v>
      </c>
      <c r="AP27">
        <f t="shared" si="27"/>
        <v>8</v>
      </c>
      <c r="AQ27" s="58">
        <f>E27/(SUM($E$19:$E$127)-SUM($E$19:E27))</f>
        <v>9.4672837755719794E-5</v>
      </c>
      <c r="AR27" s="60">
        <f>X27/(SUM($X$19:$X$127)-SUM($X$19:X27))</f>
        <v>4.4543966619292716E-5</v>
      </c>
      <c r="AS27">
        <f t="shared" si="28"/>
        <v>-2.3573281440532372</v>
      </c>
      <c r="AT27">
        <f t="shared" si="28"/>
        <v>-3.1112785636577498</v>
      </c>
      <c r="AU27" s="59">
        <f t="shared" si="29"/>
        <v>9.4076516967934469E-5</v>
      </c>
      <c r="AV27" s="59">
        <f>SUM($AU$19:AU27)</f>
        <v>6.291287785527567E-3</v>
      </c>
      <c r="AW27" s="58">
        <f t="shared" si="3"/>
        <v>1.3583771559152092E-4</v>
      </c>
      <c r="AY27" s="59">
        <f t="shared" si="30"/>
        <v>-9.3157008876340086</v>
      </c>
      <c r="AZ27" s="59">
        <f>LN(X27/SUM(X27:$X$129))</f>
        <v>-10.019078444273649</v>
      </c>
      <c r="BA27" s="59">
        <f t="shared" si="31"/>
        <v>-8.8665373810401178</v>
      </c>
      <c r="BC27" s="53">
        <f t="shared" si="40"/>
        <v>8</v>
      </c>
      <c r="BD27">
        <f t="shared" si="32"/>
        <v>-9.3157008876340086</v>
      </c>
      <c r="BE27" s="53">
        <f t="shared" si="33"/>
        <v>-74.525607101072069</v>
      </c>
      <c r="BF27" s="67">
        <f t="shared" si="34"/>
        <v>64</v>
      </c>
      <c r="BG27" s="54">
        <f t="shared" si="35"/>
        <v>-47.5</v>
      </c>
      <c r="BH27">
        <f t="shared" si="36"/>
        <v>-4.5893215648716286</v>
      </c>
      <c r="BI27">
        <f t="shared" si="4"/>
        <v>217.99277433140236</v>
      </c>
      <c r="BJ27">
        <f t="shared" si="5"/>
        <v>2256.25</v>
      </c>
    </row>
    <row r="28" spans="1:64" x14ac:dyDescent="0.3">
      <c r="A28" s="53">
        <f t="shared" si="37"/>
        <v>9</v>
      </c>
      <c r="B28">
        <v>2.2000000000000001E-4</v>
      </c>
      <c r="C28" s="53">
        <f>B28*EXP(-SUM($B$19:B28))</f>
        <v>2.1863366056663175E-4</v>
      </c>
      <c r="D28" s="67">
        <f t="shared" si="6"/>
        <v>2.1863366056663175E-4</v>
      </c>
      <c r="E28" s="54">
        <f>D28/SUM(D19:D136)</f>
        <v>2.299142325594554E-4</v>
      </c>
      <c r="F28">
        <f t="shared" si="7"/>
        <v>4.9336646394909361E-6</v>
      </c>
      <c r="G28">
        <f>(1/H4-E28)^2</f>
        <v>9.3529708414640241E-5</v>
      </c>
      <c r="H28">
        <f t="shared" si="8"/>
        <v>1.0100436283572118E-4</v>
      </c>
      <c r="I28">
        <f t="shared" si="9"/>
        <v>-4.9333853590488611E-6</v>
      </c>
      <c r="K28">
        <f t="shared" si="10"/>
        <v>2.2498056791996445E-4</v>
      </c>
      <c r="L28">
        <f t="shared" si="11"/>
        <v>1.0201881311850014E-8</v>
      </c>
      <c r="M28">
        <f t="shared" si="11"/>
        <v>2.433829110087766E-11</v>
      </c>
      <c r="O28">
        <f t="shared" si="12"/>
        <v>-4.9829344481380576E-10</v>
      </c>
      <c r="R28">
        <f t="shared" si="13"/>
        <v>2.2724018913174704E-8</v>
      </c>
      <c r="S28">
        <f t="shared" si="14"/>
        <v>-1.1099158398468505E-9</v>
      </c>
      <c r="U28">
        <f t="shared" si="15"/>
        <v>5.0616255941589737E-8</v>
      </c>
      <c r="W28" s="53">
        <f t="shared" si="16"/>
        <v>9</v>
      </c>
      <c r="X28" s="55">
        <f t="shared" si="17"/>
        <v>4.9460298728448205E-5</v>
      </c>
      <c r="Y28" s="56">
        <f t="shared" si="18"/>
        <v>5.2001202968188745E-6</v>
      </c>
      <c r="Z28" s="57">
        <f t="shared" si="19"/>
        <v>5.4646895906353428E-7</v>
      </c>
      <c r="AB28" s="58">
        <f t="shared" si="20"/>
        <v>0.10513726019669001</v>
      </c>
      <c r="AC28" s="58">
        <f t="shared" si="21"/>
        <v>-5.2050158171124303E-6</v>
      </c>
      <c r="AD28" s="58">
        <f t="shared" si="22"/>
        <v>1.1048638465849385E-2</v>
      </c>
      <c r="AE28">
        <f t="shared" si="38"/>
        <v>10</v>
      </c>
      <c r="AF28">
        <f t="shared" si="0"/>
        <v>0</v>
      </c>
      <c r="AG28">
        <f t="shared" si="23"/>
        <v>0</v>
      </c>
      <c r="AH28">
        <f t="shared" si="1"/>
        <v>0</v>
      </c>
      <c r="AI28">
        <f t="shared" si="24"/>
        <v>0</v>
      </c>
      <c r="AJ28">
        <f t="shared" si="2"/>
        <v>0</v>
      </c>
      <c r="AK28">
        <f t="shared" si="25"/>
        <v>0</v>
      </c>
      <c r="AL28" s="59">
        <f t="shared" si="39"/>
        <v>6.5212020180870226E-3</v>
      </c>
      <c r="AM28">
        <f>E28/(SUM(A29:$A$136))</f>
        <v>3.3524968293883845E-8</v>
      </c>
      <c r="AO28">
        <f t="shared" si="26"/>
        <v>-1.4700489415195619</v>
      </c>
      <c r="AP28">
        <f t="shared" si="27"/>
        <v>9</v>
      </c>
      <c r="AQ28" s="58">
        <f>E28/(SUM($E$19:$E$127)-SUM($E$19:E28))</f>
        <v>2.3142513014262584E-4</v>
      </c>
      <c r="AR28" s="60">
        <f>X28/(SUM($X$19:$X$127)-SUM($X$19:X28))</f>
        <v>4.9484820833795834E-5</v>
      </c>
      <c r="AS28">
        <f t="shared" si="28"/>
        <v>-1.4634988696756623</v>
      </c>
      <c r="AT28">
        <f t="shared" si="28"/>
        <v>-3.0060893062564698</v>
      </c>
      <c r="AU28" s="59">
        <f t="shared" si="29"/>
        <v>2.299142325594554E-4</v>
      </c>
      <c r="AV28" s="59">
        <f>SUM($AU$19:AU28)</f>
        <v>6.5212020180870226E-3</v>
      </c>
      <c r="AW28" s="58">
        <f t="shared" si="3"/>
        <v>-1.9856323230000919E-4</v>
      </c>
      <c r="AY28" s="59">
        <f t="shared" si="30"/>
        <v>-8.4218830116119126</v>
      </c>
      <c r="AZ28" s="59">
        <f>LN(X28/SUM(X28:$X$129))</f>
        <v>-9.913894127496917</v>
      </c>
      <c r="BA28" s="59">
        <f t="shared" si="31"/>
        <v>-8.7793761587605861</v>
      </c>
      <c r="BC28" s="53">
        <f t="shared" si="40"/>
        <v>9</v>
      </c>
      <c r="BD28">
        <f t="shared" si="32"/>
        <v>-8.4218830116119126</v>
      </c>
      <c r="BE28" s="53">
        <f t="shared" si="33"/>
        <v>-75.796947104507211</v>
      </c>
      <c r="BF28" s="67">
        <f t="shared" si="34"/>
        <v>81</v>
      </c>
      <c r="BG28" s="54">
        <f t="shared" si="35"/>
        <v>-46.5</v>
      </c>
      <c r="BH28">
        <f t="shared" si="36"/>
        <v>-3.6955036888495325</v>
      </c>
      <c r="BI28">
        <f t="shared" si="4"/>
        <v>171.84092153150326</v>
      </c>
      <c r="BJ28">
        <f t="shared" si="5"/>
        <v>2162.25</v>
      </c>
    </row>
    <row r="29" spans="1:64" x14ac:dyDescent="0.3">
      <c r="A29" s="53">
        <f t="shared" si="37"/>
        <v>10</v>
      </c>
      <c r="B29">
        <v>3.0000000000000001E-5</v>
      </c>
      <c r="C29" s="53">
        <f>B29*EXP(-SUM($B$19:B29))</f>
        <v>2.9812786589345303E-5</v>
      </c>
      <c r="D29" s="67">
        <f t="shared" si="6"/>
        <v>2.9812786589345303E-5</v>
      </c>
      <c r="E29" s="54">
        <f>D29/SUM(D19:D136)</f>
        <v>3.1351000259446217E-5</v>
      </c>
      <c r="F29">
        <f t="shared" si="7"/>
        <v>5.3829584102807597E-6</v>
      </c>
      <c r="G29">
        <f>(1/H4-E29)^2</f>
        <v>9.7409775939583693E-5</v>
      </c>
      <c r="H29">
        <f t="shared" si="8"/>
        <v>1.15584897867325E-4</v>
      </c>
      <c r="I29">
        <f t="shared" si="9"/>
        <v>-5.3826259455655117E-6</v>
      </c>
      <c r="K29">
        <f t="shared" si="10"/>
        <v>2.5968041849165456E-5</v>
      </c>
      <c r="L29">
        <f t="shared" si="11"/>
        <v>1.3359868614999952E-8</v>
      </c>
      <c r="M29">
        <f t="shared" si="11"/>
        <v>2.8972662069875019E-11</v>
      </c>
      <c r="O29">
        <f t="shared" si="12"/>
        <v>-6.2215027017620336E-10</v>
      </c>
      <c r="R29">
        <f t="shared" si="13"/>
        <v>3.0015134649502107E-9</v>
      </c>
      <c r="S29">
        <f t="shared" si="14"/>
        <v>-1.3977625581284898E-10</v>
      </c>
      <c r="U29">
        <f t="shared" si="15"/>
        <v>6.7433919748000845E-10</v>
      </c>
      <c r="W29" s="53">
        <f t="shared" si="16"/>
        <v>10</v>
      </c>
      <c r="X29" s="55">
        <f t="shared" si="17"/>
        <v>5.4943471504272379E-5</v>
      </c>
      <c r="Y29" s="56">
        <f t="shared" si="18"/>
        <v>5.7763044957503111E-6</v>
      </c>
      <c r="Z29" s="57">
        <f t="shared" si="19"/>
        <v>6.0695542263425588E-7</v>
      </c>
      <c r="AB29" s="58">
        <f t="shared" si="20"/>
        <v>0.1051317715754664</v>
      </c>
      <c r="AC29" s="58">
        <f t="shared" si="21"/>
        <v>-5.7823460114042683E-6</v>
      </c>
      <c r="AD29" s="58">
        <f t="shared" si="22"/>
        <v>1.104690704858464E-2</v>
      </c>
      <c r="AE29">
        <f t="shared" si="38"/>
        <v>11</v>
      </c>
      <c r="AF29">
        <f t="shared" si="0"/>
        <v>0</v>
      </c>
      <c r="AG29">
        <f t="shared" si="23"/>
        <v>0</v>
      </c>
      <c r="AH29">
        <f t="shared" si="1"/>
        <v>0</v>
      </c>
      <c r="AI29">
        <f t="shared" si="24"/>
        <v>0</v>
      </c>
      <c r="AJ29">
        <f t="shared" si="2"/>
        <v>0</v>
      </c>
      <c r="AK29">
        <f t="shared" si="25"/>
        <v>0</v>
      </c>
      <c r="AL29" s="59">
        <f t="shared" si="39"/>
        <v>6.5525530183464685E-3</v>
      </c>
      <c r="AM29">
        <f>E29/(SUM(A30:$A$136))</f>
        <v>4.578125037886422E-9</v>
      </c>
      <c r="AO29">
        <f t="shared" si="26"/>
        <v>-3.4625091062097684</v>
      </c>
      <c r="AP29">
        <f t="shared" si="27"/>
        <v>10</v>
      </c>
      <c r="AQ29" s="58">
        <f>E29/(SUM($E$19:$E$127)-SUM($E$19:E29))</f>
        <v>3.1558021444497997E-5</v>
      </c>
      <c r="AR29" s="60">
        <f>X29/(SUM($X$19:$X$127)-SUM($X$19:X29))</f>
        <v>5.4973734077541975E-5</v>
      </c>
      <c r="AS29">
        <f t="shared" si="28"/>
        <v>-3.4559274768423682</v>
      </c>
      <c r="AT29">
        <f t="shared" si="28"/>
        <v>-2.9008997700453341</v>
      </c>
      <c r="AU29" s="59">
        <f t="shared" si="29"/>
        <v>3.1351000259446217E-5</v>
      </c>
      <c r="AV29" s="59">
        <f>SUM($AU$19:AU29)</f>
        <v>6.5525530183464685E-3</v>
      </c>
      <c r="AW29" s="58">
        <f t="shared" si="3"/>
        <v>7.3141884127787295E-5</v>
      </c>
      <c r="AY29" s="59">
        <f t="shared" si="30"/>
        <v>-10.41431317630212</v>
      </c>
      <c r="AZ29" s="59">
        <f>LN(X29/SUM(X29:$X$129))</f>
        <v>-9.8087100799152598</v>
      </c>
      <c r="BA29" s="59">
        <f t="shared" si="31"/>
        <v>-8.6922149364810544</v>
      </c>
      <c r="BC29" s="53">
        <f t="shared" si="40"/>
        <v>10</v>
      </c>
      <c r="BD29">
        <f t="shared" si="32"/>
        <v>-10.41431317630212</v>
      </c>
      <c r="BE29" s="53">
        <f t="shared" si="33"/>
        <v>-104.14313176302119</v>
      </c>
      <c r="BF29" s="67">
        <f t="shared" si="34"/>
        <v>100</v>
      </c>
      <c r="BG29" s="54">
        <f t="shared" si="35"/>
        <v>-45.5</v>
      </c>
      <c r="BH29">
        <f t="shared" si="36"/>
        <v>-5.6879338535397395</v>
      </c>
      <c r="BI29">
        <f t="shared" si="4"/>
        <v>258.80099033605813</v>
      </c>
      <c r="BJ29">
        <f t="shared" si="5"/>
        <v>2070.25</v>
      </c>
    </row>
    <row r="30" spans="1:64" x14ac:dyDescent="0.3">
      <c r="A30" s="53">
        <f t="shared" si="37"/>
        <v>11</v>
      </c>
      <c r="B30">
        <v>1E-4</v>
      </c>
      <c r="C30" s="53">
        <f>B30*EXP(-SUM($B$19:B30))</f>
        <v>9.9366018199151127E-5</v>
      </c>
      <c r="D30" s="67">
        <f t="shared" si="6"/>
        <v>9.9366018199151127E-5</v>
      </c>
      <c r="E30" s="54">
        <f>D30/SUM(D19:D136)</f>
        <v>1.0449288438723352E-4</v>
      </c>
      <c r="F30">
        <f t="shared" si="7"/>
        <v>5.8731652350678128E-6</v>
      </c>
      <c r="G30">
        <f>(1/H4-E30)^2</f>
        <v>9.5971357676109698E-5</v>
      </c>
      <c r="H30">
        <f t="shared" si="8"/>
        <v>1.3198324139782625E-4</v>
      </c>
      <c r="I30">
        <f t="shared" si="9"/>
        <v>-5.8727694582129524E-6</v>
      </c>
      <c r="K30">
        <f t="shared" si="10"/>
        <v>9.86197191521657E-5</v>
      </c>
      <c r="L30">
        <f t="shared" si="11"/>
        <v>1.7419576009876878E-8</v>
      </c>
      <c r="M30">
        <f t="shared" si="11"/>
        <v>3.4489421109318856E-11</v>
      </c>
      <c r="O30">
        <f t="shared" si="12"/>
        <v>-7.751071490771014E-10</v>
      </c>
      <c r="R30">
        <f t="shared" si="13"/>
        <v>1.3016150199446114E-8</v>
      </c>
      <c r="S30">
        <f t="shared" si="14"/>
        <v>-5.7917087461437765E-10</v>
      </c>
      <c r="U30">
        <f t="shared" si="15"/>
        <v>9.7258490056520378E-9</v>
      </c>
      <c r="W30" s="53">
        <f t="shared" si="16"/>
        <v>11</v>
      </c>
      <c r="X30" s="55">
        <f t="shared" si="17"/>
        <v>6.103415601683093E-5</v>
      </c>
      <c r="Y30" s="56">
        <f t="shared" si="18"/>
        <v>6.4162567984887279E-6</v>
      </c>
      <c r="Z30" s="57">
        <f t="shared" si="19"/>
        <v>6.741212556966927E-7</v>
      </c>
      <c r="AB30" s="58">
        <f t="shared" si="20"/>
        <v>0.1051256741670904</v>
      </c>
      <c r="AC30" s="58">
        <f t="shared" si="21"/>
        <v>-6.4237125439038082E-6</v>
      </c>
      <c r="AD30" s="58">
        <f t="shared" si="22"/>
        <v>1.1044983656541354E-2</v>
      </c>
      <c r="AE30">
        <f t="shared" si="38"/>
        <v>12</v>
      </c>
      <c r="AF30">
        <f t="shared" si="0"/>
        <v>0</v>
      </c>
      <c r="AG30">
        <f t="shared" si="23"/>
        <v>0</v>
      </c>
      <c r="AH30">
        <f t="shared" si="1"/>
        <v>0</v>
      </c>
      <c r="AI30">
        <f t="shared" si="24"/>
        <v>0</v>
      </c>
      <c r="AJ30">
        <f t="shared" si="2"/>
        <v>0</v>
      </c>
      <c r="AK30">
        <f t="shared" si="25"/>
        <v>0</v>
      </c>
      <c r="AL30" s="59">
        <f t="shared" si="39"/>
        <v>6.6570459027337023E-3</v>
      </c>
      <c r="AM30">
        <f>E30/(SUM(A31:$A$136))</f>
        <v>1.52834407469992E-8</v>
      </c>
      <c r="AO30">
        <f t="shared" si="26"/>
        <v>-2.2586363018838322</v>
      </c>
      <c r="AP30">
        <f t="shared" si="27"/>
        <v>11</v>
      </c>
      <c r="AQ30" s="58">
        <f>E30/(SUM($E$19:$E$127)-SUM($E$19:E30))</f>
        <v>1.0519395060377563E-4</v>
      </c>
      <c r="AR30" s="60">
        <f>X30/(SUM($X$19:$X$127)-SUM($X$19:X30))</f>
        <v>6.1071502807578896E-5</v>
      </c>
      <c r="AS30">
        <f t="shared" si="28"/>
        <v>-2.2519494840983239</v>
      </c>
      <c r="AT30">
        <f t="shared" si="28"/>
        <v>-2.7957099240986789</v>
      </c>
      <c r="AU30" s="59">
        <f t="shared" si="29"/>
        <v>1.0449288438723352E-4</v>
      </c>
      <c r="AV30" s="59">
        <f>SUM($AU$19:AU30)</f>
        <v>6.6570459027337023E-3</v>
      </c>
      <c r="AW30" s="58">
        <f t="shared" si="3"/>
        <v>-1.0448765991728738E-8</v>
      </c>
      <c r="AY30" s="59">
        <f t="shared" si="30"/>
        <v>-9.2103403719761818</v>
      </c>
      <c r="AZ30" s="59">
        <f>LN(X30/SUM(X30:$X$129))</f>
        <v>-9.7035263313867723</v>
      </c>
      <c r="BA30" s="59">
        <f t="shared" si="31"/>
        <v>-8.6050537142015244</v>
      </c>
      <c r="BC30" s="53">
        <f t="shared" si="40"/>
        <v>11</v>
      </c>
      <c r="BD30">
        <f t="shared" si="32"/>
        <v>-9.2103403719761818</v>
      </c>
      <c r="BE30" s="53">
        <f t="shared" si="33"/>
        <v>-101.313744091738</v>
      </c>
      <c r="BF30" s="67">
        <f t="shared" si="34"/>
        <v>121</v>
      </c>
      <c r="BG30" s="54">
        <f t="shared" si="35"/>
        <v>-44.5</v>
      </c>
      <c r="BH30">
        <f t="shared" si="36"/>
        <v>-4.4839610492138018</v>
      </c>
      <c r="BI30">
        <f t="shared" si="4"/>
        <v>199.53626669001417</v>
      </c>
      <c r="BJ30">
        <f t="shared" si="5"/>
        <v>1980.25</v>
      </c>
    </row>
    <row r="31" spans="1:64" x14ac:dyDescent="0.3">
      <c r="A31" s="53">
        <f t="shared" si="37"/>
        <v>12</v>
      </c>
      <c r="B31">
        <v>1E-4</v>
      </c>
      <c r="C31" s="53">
        <f>B31*EXP(-SUM($B$19:B31))</f>
        <v>9.935608209414473E-5</v>
      </c>
      <c r="D31" s="67">
        <f t="shared" si="6"/>
        <v>9.935608209414473E-5</v>
      </c>
      <c r="E31" s="54">
        <f>D31/SUM(D19:D136)</f>
        <v>1.0448243562124179E-4</v>
      </c>
      <c r="F31">
        <f t="shared" si="7"/>
        <v>6.4080101644896015E-6</v>
      </c>
      <c r="G31">
        <f>(1/H4-E31)^2</f>
        <v>9.5971562398832738E-5</v>
      </c>
      <c r="H31">
        <f t="shared" si="8"/>
        <v>1.5040951714608261E-4</v>
      </c>
      <c r="I31">
        <f t="shared" si="9"/>
        <v>-6.4075390190374145E-6</v>
      </c>
      <c r="K31">
        <f t="shared" si="10"/>
        <v>9.8074425456752182E-5</v>
      </c>
      <c r="L31">
        <f t="shared" si="11"/>
        <v>2.2623022848117716E-8</v>
      </c>
      <c r="M31">
        <f t="shared" si="11"/>
        <v>4.1056556280486956E-11</v>
      </c>
      <c r="O31">
        <f t="shared" si="12"/>
        <v>-9.6375484994810124E-10</v>
      </c>
      <c r="R31">
        <f t="shared" si="13"/>
        <v>1.4751326977329568E-8</v>
      </c>
      <c r="S31">
        <f t="shared" si="14"/>
        <v>-6.2841570788381588E-10</v>
      </c>
      <c r="U31">
        <f t="shared" si="15"/>
        <v>9.6185929286720397E-9</v>
      </c>
      <c r="W31" s="53">
        <f t="shared" si="16"/>
        <v>12</v>
      </c>
      <c r="X31" s="55">
        <f t="shared" si="17"/>
        <v>6.7799579227405412E-5</v>
      </c>
      <c r="Y31" s="56">
        <f t="shared" si="18"/>
        <v>7.1270172190917045E-6</v>
      </c>
      <c r="Z31" s="57">
        <f t="shared" si="19"/>
        <v>7.4870038093994296E-7</v>
      </c>
      <c r="AB31" s="58">
        <f t="shared" si="20"/>
        <v>0.10511890044607942</v>
      </c>
      <c r="AC31" s="58">
        <f t="shared" si="21"/>
        <v>-7.1362182002467139E-6</v>
      </c>
      <c r="AD31" s="58">
        <f t="shared" si="22"/>
        <v>1.104284701279251E-2</v>
      </c>
      <c r="AE31">
        <f t="shared" si="38"/>
        <v>13</v>
      </c>
      <c r="AF31">
        <f t="shared" si="0"/>
        <v>0</v>
      </c>
      <c r="AG31">
        <f t="shared" si="23"/>
        <v>0</v>
      </c>
      <c r="AH31">
        <f t="shared" si="1"/>
        <v>0</v>
      </c>
      <c r="AI31">
        <f t="shared" si="24"/>
        <v>0</v>
      </c>
      <c r="AJ31">
        <f t="shared" si="2"/>
        <v>0</v>
      </c>
      <c r="AK31">
        <f t="shared" si="25"/>
        <v>0</v>
      </c>
      <c r="AL31" s="59">
        <f t="shared" si="39"/>
        <v>6.761528338354944E-3</v>
      </c>
      <c r="AM31">
        <f>E31/(SUM(A32:$A$136))</f>
        <v>1.5308781776006122E-8</v>
      </c>
      <c r="AO31">
        <f t="shared" si="26"/>
        <v>-2.258736301883832</v>
      </c>
      <c r="AP31">
        <f t="shared" si="27"/>
        <v>12</v>
      </c>
      <c r="AQ31" s="58">
        <f>E31/(SUM($E$19:$E$127)-SUM($E$19:E31))</f>
        <v>1.0519449645280398E-4</v>
      </c>
      <c r="AR31" s="60">
        <f>X31/(SUM($X$19:$X$127)-SUM($X$19:X31))</f>
        <v>6.7845668502042688E-5</v>
      </c>
      <c r="AS31">
        <f t="shared" si="28"/>
        <v>-2.2519442951344244</v>
      </c>
      <c r="AT31">
        <f t="shared" si="28"/>
        <v>-2.6905197340604801</v>
      </c>
      <c r="AU31" s="59">
        <f t="shared" si="29"/>
        <v>1.0448243562124179E-4</v>
      </c>
      <c r="AV31" s="59">
        <f>SUM($AU$19:AU31)</f>
        <v>6.761528338354944E-3</v>
      </c>
      <c r="AW31" s="58">
        <f t="shared" si="3"/>
        <v>1.0435601882719125E-5</v>
      </c>
      <c r="AY31" s="59">
        <f t="shared" si="30"/>
        <v>-9.2103403719761818</v>
      </c>
      <c r="AZ31" s="59">
        <f>LN(X31/SUM(X31:$X$129))</f>
        <v>-9.5983429150812256</v>
      </c>
      <c r="BA31" s="59">
        <f t="shared" si="31"/>
        <v>-8.5178924919219927</v>
      </c>
      <c r="BC31" s="53">
        <f t="shared" si="40"/>
        <v>12</v>
      </c>
      <c r="BD31">
        <f t="shared" si="32"/>
        <v>-9.2103403719761818</v>
      </c>
      <c r="BE31" s="53">
        <f t="shared" si="33"/>
        <v>-110.52408446371419</v>
      </c>
      <c r="BF31" s="67">
        <f t="shared" si="34"/>
        <v>144</v>
      </c>
      <c r="BG31" s="54">
        <f t="shared" si="35"/>
        <v>-43.5</v>
      </c>
      <c r="BH31">
        <f t="shared" si="36"/>
        <v>-4.4839610492138018</v>
      </c>
      <c r="BI31">
        <f t="shared" si="4"/>
        <v>195.05230564080037</v>
      </c>
      <c r="BJ31">
        <f t="shared" si="5"/>
        <v>1892.25</v>
      </c>
    </row>
    <row r="32" spans="1:64" x14ac:dyDescent="0.3">
      <c r="A32" s="53">
        <f t="shared" si="37"/>
        <v>13</v>
      </c>
      <c r="B32">
        <v>1.1E-4</v>
      </c>
      <c r="C32" s="53">
        <f>B32*EXP(-SUM($B$19:B32))</f>
        <v>1.0927966887881629E-4</v>
      </c>
      <c r="D32" s="67">
        <f t="shared" si="6"/>
        <v>1.0927966887881629E-4</v>
      </c>
      <c r="E32" s="54">
        <f>D32/SUM(D19:D136)</f>
        <v>1.1491803750396091E-4</v>
      </c>
      <c r="F32">
        <f t="shared" si="7"/>
        <v>6.9915573074852876E-6</v>
      </c>
      <c r="G32">
        <f>(1/H4-E32)^2</f>
        <v>9.5767206392987139E-5</v>
      </c>
      <c r="H32">
        <f t="shared" si="8"/>
        <v>1.7109703431617655E-4</v>
      </c>
      <c r="I32">
        <f t="shared" si="9"/>
        <v>-6.9909964411528553E-6</v>
      </c>
      <c r="K32">
        <f t="shared" si="10"/>
        <v>1.0792648019647562E-4</v>
      </c>
      <c r="L32">
        <f t="shared" si="11"/>
        <v>2.9274195151790895E-8</v>
      </c>
      <c r="M32">
        <f t="shared" si="11"/>
        <v>4.8874031240211888E-11</v>
      </c>
      <c r="O32">
        <f t="shared" si="12"/>
        <v>-1.1961387579961982E-9</v>
      </c>
      <c r="R32">
        <f t="shared" si="13"/>
        <v>1.8465900685800539E-8</v>
      </c>
      <c r="S32">
        <f t="shared" si="14"/>
        <v>-7.5451363895971522E-10</v>
      </c>
      <c r="U32">
        <f t="shared" si="15"/>
        <v>1.1648125127600246E-8</v>
      </c>
      <c r="W32" s="53">
        <f t="shared" si="16"/>
        <v>13</v>
      </c>
      <c r="X32" s="55">
        <f t="shared" si="17"/>
        <v>7.5314388034790922E-5</v>
      </c>
      <c r="Y32" s="56">
        <f t="shared" si="18"/>
        <v>7.9163989135319933E-6</v>
      </c>
      <c r="Z32" s="57">
        <f t="shared" si="19"/>
        <v>8.3150650408353893E-7</v>
      </c>
      <c r="AB32" s="58">
        <f t="shared" si="20"/>
        <v>0.10511137539715615</v>
      </c>
      <c r="AC32" s="58">
        <f t="shared" si="21"/>
        <v>-7.9277535931867803E-6</v>
      </c>
      <c r="AD32" s="58">
        <f t="shared" si="22"/>
        <v>1.1040473484288695E-2</v>
      </c>
      <c r="AE32">
        <f t="shared" si="38"/>
        <v>14</v>
      </c>
      <c r="AF32">
        <f t="shared" si="0"/>
        <v>0</v>
      </c>
      <c r="AG32">
        <f t="shared" si="23"/>
        <v>0</v>
      </c>
      <c r="AH32">
        <f t="shared" si="1"/>
        <v>0</v>
      </c>
      <c r="AI32">
        <f t="shared" si="24"/>
        <v>0</v>
      </c>
      <c r="AJ32">
        <f t="shared" si="2"/>
        <v>0</v>
      </c>
      <c r="AK32">
        <f t="shared" si="25"/>
        <v>0</v>
      </c>
      <c r="AL32" s="59">
        <f t="shared" si="39"/>
        <v>6.8764463758589052E-3</v>
      </c>
      <c r="AM32">
        <f>E32/(SUM(A33:$A$136))</f>
        <v>1.6869940913676E-8</v>
      </c>
      <c r="AO32">
        <f t="shared" si="26"/>
        <v>-2.1635361220795071</v>
      </c>
      <c r="AP32">
        <f t="shared" si="27"/>
        <v>13</v>
      </c>
      <c r="AQ32" s="58">
        <f>E32/(SUM($E$19:$E$127)-SUM($E$19:E32))</f>
        <v>1.1571460658501012E-4</v>
      </c>
      <c r="AR32" s="60">
        <f>X32/(SUM($X$19:$X$127)-SUM($X$19:X32))</f>
        <v>7.5371266178619165E-5</v>
      </c>
      <c r="AS32">
        <f t="shared" si="28"/>
        <v>-2.1566284074179332</v>
      </c>
      <c r="AT32">
        <f t="shared" si="28"/>
        <v>-2.5853291617638328</v>
      </c>
      <c r="AU32" s="59">
        <f t="shared" si="29"/>
        <v>1.1491803750396091E-4</v>
      </c>
      <c r="AV32" s="59">
        <f>SUM($AU$19:AU32)</f>
        <v>6.8764463758589052E-3</v>
      </c>
      <c r="AW32" s="58">
        <f t="shared" si="3"/>
        <v>1.1486747912908433E-4</v>
      </c>
      <c r="AY32" s="59">
        <f t="shared" si="30"/>
        <v>-9.1150301921718579</v>
      </c>
      <c r="AZ32" s="59">
        <f>LN(X32/SUM(X32:$X$129))</f>
        <v>-9.4931598678473783</v>
      </c>
      <c r="BA32" s="59">
        <f t="shared" si="31"/>
        <v>-8.430731269642461</v>
      </c>
      <c r="BC32" s="53">
        <f t="shared" si="40"/>
        <v>13</v>
      </c>
      <c r="BD32">
        <f t="shared" si="32"/>
        <v>-9.1150301921718579</v>
      </c>
      <c r="BE32" s="53">
        <f t="shared" si="33"/>
        <v>-118.49539249823415</v>
      </c>
      <c r="BF32" s="67">
        <f t="shared" si="34"/>
        <v>169</v>
      </c>
      <c r="BG32" s="54">
        <f t="shared" si="35"/>
        <v>-42.5</v>
      </c>
      <c r="BH32">
        <f t="shared" si="36"/>
        <v>-4.3886508694094779</v>
      </c>
      <c r="BI32">
        <f t="shared" si="4"/>
        <v>186.51766194990282</v>
      </c>
      <c r="BJ32">
        <f t="shared" si="5"/>
        <v>1806.25</v>
      </c>
    </row>
    <row r="33" spans="1:62" x14ac:dyDescent="0.3">
      <c r="A33" s="53">
        <f t="shared" si="37"/>
        <v>14</v>
      </c>
      <c r="B33">
        <v>2.2000000000000001E-4</v>
      </c>
      <c r="C33" s="53">
        <f>B33*EXP(-SUM($B$19:B33))</f>
        <v>2.1851125999207405E-4</v>
      </c>
      <c r="D33" s="67">
        <f t="shared" si="6"/>
        <v>2.1851125999207405E-4</v>
      </c>
      <c r="E33" s="54">
        <f>D33/SUM(D19:D136)</f>
        <v>2.2978551663304525E-4</v>
      </c>
      <c r="F33">
        <f t="shared" si="7"/>
        <v>7.6282406737166667E-6</v>
      </c>
      <c r="G33">
        <f>(1/H4-E33)^2</f>
        <v>9.3532198074187096E-5</v>
      </c>
      <c r="H33">
        <f t="shared" si="8"/>
        <v>1.9430476572258483E-4</v>
      </c>
      <c r="I33">
        <f t="shared" si="9"/>
        <v>-7.6275730012398088E-6</v>
      </c>
      <c r="K33">
        <f t="shared" si="10"/>
        <v>2.2215727595932858E-4</v>
      </c>
      <c r="L33">
        <f t="shared" si="11"/>
        <v>3.7754341982508576E-8</v>
      </c>
      <c r="M33">
        <f t="shared" si="11"/>
        <v>5.8179869889242463E-11</v>
      </c>
      <c r="O33">
        <f t="shared" si="12"/>
        <v>-1.4820737850378142E-9</v>
      </c>
      <c r="R33">
        <f t="shared" si="13"/>
        <v>4.3166217458844964E-8</v>
      </c>
      <c r="S33">
        <f t="shared" si="14"/>
        <v>-1.6945208401363565E-9</v>
      </c>
      <c r="U33">
        <f t="shared" si="15"/>
        <v>4.9353855261669273E-8</v>
      </c>
      <c r="W33" s="53">
        <f t="shared" si="16"/>
        <v>14</v>
      </c>
      <c r="X33" s="55">
        <f t="shared" si="17"/>
        <v>8.3661463686602485E-5</v>
      </c>
      <c r="Y33" s="56">
        <f t="shared" si="18"/>
        <v>8.7930721300408016E-6</v>
      </c>
      <c r="Z33" s="57">
        <f t="shared" si="19"/>
        <v>9.2344158441457497E-7</v>
      </c>
      <c r="AB33" s="58">
        <f t="shared" si="20"/>
        <v>0.10510301568449514</v>
      </c>
      <c r="AC33" s="58">
        <f t="shared" si="21"/>
        <v>-8.8070845468420706E-6</v>
      </c>
      <c r="AD33" s="58">
        <f t="shared" si="22"/>
        <v>1.1037836821428389E-2</v>
      </c>
      <c r="AE33">
        <f t="shared" si="38"/>
        <v>15</v>
      </c>
      <c r="AF33">
        <f t="shared" si="0"/>
        <v>0</v>
      </c>
      <c r="AG33">
        <f t="shared" si="23"/>
        <v>0</v>
      </c>
      <c r="AH33">
        <f t="shared" si="1"/>
        <v>0</v>
      </c>
      <c r="AI33">
        <f t="shared" si="24"/>
        <v>0</v>
      </c>
      <c r="AJ33">
        <f t="shared" si="2"/>
        <v>0</v>
      </c>
      <c r="AK33">
        <f t="shared" si="25"/>
        <v>0</v>
      </c>
      <c r="AL33" s="59">
        <f t="shared" si="39"/>
        <v>7.1062318924919503E-3</v>
      </c>
      <c r="AM33">
        <f>E33/(SUM(A34:$A$136))</f>
        <v>3.3801929484119631E-8</v>
      </c>
      <c r="AO33">
        <f t="shared" si="26"/>
        <v>-1.470608941519562</v>
      </c>
      <c r="AP33">
        <f t="shared" si="27"/>
        <v>14</v>
      </c>
      <c r="AQ33" s="58">
        <f>E33/(SUM($E$19:$E$127)-SUM($E$19:E33))</f>
        <v>2.3143185265293696E-4</v>
      </c>
      <c r="AR33" s="60">
        <f>X33/(SUM($X$19:$X$127)-SUM($X$19:X33))</f>
        <v>8.373165602476499E-5</v>
      </c>
      <c r="AS33">
        <f t="shared" si="28"/>
        <v>-1.4634698217815549</v>
      </c>
      <c r="AT33">
        <f t="shared" si="28"/>
        <v>-2.4801381648082108</v>
      </c>
      <c r="AU33" s="59">
        <f t="shared" si="29"/>
        <v>2.2978551663304525E-4</v>
      </c>
      <c r="AV33" s="59">
        <f>SUM($AU$19:AU33)</f>
        <v>7.1062318924919503E-3</v>
      </c>
      <c r="AW33" s="58">
        <f t="shared" si="3"/>
        <v>8.3464380617913271E-5</v>
      </c>
      <c r="AY33" s="59">
        <f t="shared" si="30"/>
        <v>-8.4218830116119126</v>
      </c>
      <c r="AZ33" s="59">
        <f>LN(X33/SUM(X33:$X$129))</f>
        <v>-9.3879772306209972</v>
      </c>
      <c r="BA33" s="59">
        <f t="shared" si="31"/>
        <v>-8.3435700473629293</v>
      </c>
      <c r="BC33" s="53">
        <f t="shared" si="40"/>
        <v>14</v>
      </c>
      <c r="BD33">
        <f t="shared" si="32"/>
        <v>-8.4218830116119126</v>
      </c>
      <c r="BE33" s="53">
        <f t="shared" si="33"/>
        <v>-117.90636216256678</v>
      </c>
      <c r="BF33" s="67">
        <f t="shared" si="34"/>
        <v>196</v>
      </c>
      <c r="BG33" s="54">
        <f t="shared" si="35"/>
        <v>-41.5</v>
      </c>
      <c r="BH33">
        <f t="shared" si="36"/>
        <v>-3.6955036888495325</v>
      </c>
      <c r="BI33">
        <f t="shared" si="4"/>
        <v>153.36340308725559</v>
      </c>
      <c r="BJ33">
        <f t="shared" si="5"/>
        <v>1722.25</v>
      </c>
    </row>
    <row r="34" spans="1:62" x14ac:dyDescent="0.3">
      <c r="A34" s="53">
        <f t="shared" si="37"/>
        <v>15</v>
      </c>
      <c r="B34">
        <v>2.9999999999999997E-4</v>
      </c>
      <c r="C34" s="53">
        <f>B34*EXP(-SUM($B$19:B34))</f>
        <v>2.9788052242649978E-4</v>
      </c>
      <c r="D34" s="67">
        <f t="shared" si="6"/>
        <v>2.9788052242649978E-4</v>
      </c>
      <c r="E34" s="54">
        <f>D34/SUM(D19:D136)</f>
        <v>3.1324989725095852E-4</v>
      </c>
      <c r="F34">
        <f t="shared" si="7"/>
        <v>8.3228978179397894E-6</v>
      </c>
      <c r="G34">
        <f>(1/H4-E34)^2</f>
        <v>9.1924762176424604E-5</v>
      </c>
      <c r="H34">
        <f t="shared" si="8"/>
        <v>2.2032008452668058E-4</v>
      </c>
      <c r="I34">
        <f t="shared" si="9"/>
        <v>-8.3221030006830467E-6</v>
      </c>
      <c r="K34">
        <f t="shared" si="10"/>
        <v>3.0492699943301873E-4</v>
      </c>
      <c r="L34">
        <f t="shared" si="11"/>
        <v>4.8540939645843678E-8</v>
      </c>
      <c r="M34">
        <f t="shared" si="11"/>
        <v>6.9257398353977777E-11</v>
      </c>
      <c r="O34">
        <f t="shared" si="12"/>
        <v>-1.8335264365502309E-9</v>
      </c>
      <c r="R34">
        <f t="shared" si="13"/>
        <v>6.7181542289549761E-8</v>
      </c>
      <c r="S34">
        <f t="shared" si="14"/>
        <v>-2.537633896970803E-9</v>
      </c>
      <c r="U34">
        <f t="shared" si="15"/>
        <v>9.29804749832242E-8</v>
      </c>
      <c r="W34" s="53">
        <f t="shared" si="16"/>
        <v>15</v>
      </c>
      <c r="X34" s="55">
        <f t="shared" si="17"/>
        <v>9.2932824515064945E-5</v>
      </c>
      <c r="Y34" s="56">
        <f t="shared" si="18"/>
        <v>9.7666570495896251E-6</v>
      </c>
      <c r="Z34" s="57">
        <f t="shared" si="19"/>
        <v>1.0255051565254281E-6</v>
      </c>
      <c r="AB34" s="58">
        <f t="shared" si="20"/>
        <v>0.10509372872882383</v>
      </c>
      <c r="AC34" s="58">
        <f t="shared" si="21"/>
        <v>-9.7839491734309941E-6</v>
      </c>
      <c r="AD34" s="58">
        <f t="shared" si="22"/>
        <v>1.1034907868954181E-2</v>
      </c>
      <c r="AE34">
        <f t="shared" si="38"/>
        <v>16</v>
      </c>
      <c r="AF34">
        <f t="shared" si="0"/>
        <v>0</v>
      </c>
      <c r="AG34">
        <f t="shared" si="23"/>
        <v>0</v>
      </c>
      <c r="AH34">
        <f t="shared" si="1"/>
        <v>0</v>
      </c>
      <c r="AI34">
        <f t="shared" si="24"/>
        <v>0</v>
      </c>
      <c r="AJ34">
        <f t="shared" si="2"/>
        <v>0</v>
      </c>
      <c r="AK34">
        <f t="shared" si="25"/>
        <v>0</v>
      </c>
      <c r="AL34" s="59">
        <f t="shared" si="39"/>
        <v>7.4194817897429086E-3</v>
      </c>
      <c r="AM34">
        <f>E34/(SUM(A35:$A$136))</f>
        <v>4.618161539893241E-8</v>
      </c>
      <c r="AO34">
        <f t="shared" si="26"/>
        <v>-1.1607540132157226</v>
      </c>
      <c r="AP34">
        <f t="shared" si="27"/>
        <v>15</v>
      </c>
      <c r="AQ34" s="58">
        <f>E34/(SUM($E$19:$E$127)-SUM($E$19:E34))</f>
        <v>3.1559379553509394E-4</v>
      </c>
      <c r="AR34" s="60">
        <f>X34/(SUM($X$19:$X$127)-SUM($X$19:X34))</f>
        <v>9.3019447378784068E-5</v>
      </c>
      <c r="AS34">
        <f t="shared" si="28"/>
        <v>-1.153299349471427</v>
      </c>
      <c r="AT34">
        <f t="shared" si="28"/>
        <v>-2.3749466960898356</v>
      </c>
      <c r="AU34" s="59">
        <f t="shared" si="29"/>
        <v>3.1324989725095852E-4</v>
      </c>
      <c r="AV34" s="59">
        <f>SUM($AU$19:AU34)</f>
        <v>7.4194817897429086E-3</v>
      </c>
      <c r="AW34" s="58">
        <f t="shared" si="3"/>
        <v>4.2758201548072052E-4</v>
      </c>
      <c r="AY34" s="59">
        <f t="shared" si="30"/>
        <v>-8.1117280833080727</v>
      </c>
      <c r="AZ34" s="59">
        <f>LN(X34/SUM(X34:$X$129))</f>
        <v>-9.2827950488781479</v>
      </c>
      <c r="BA34" s="59">
        <f t="shared" si="31"/>
        <v>-8.2564088250833976</v>
      </c>
      <c r="BC34" s="53">
        <f t="shared" si="40"/>
        <v>15</v>
      </c>
      <c r="BD34">
        <f t="shared" si="32"/>
        <v>-8.1117280833080727</v>
      </c>
      <c r="BE34" s="53">
        <f t="shared" si="33"/>
        <v>-121.6759212496211</v>
      </c>
      <c r="BF34" s="67">
        <f t="shared" si="34"/>
        <v>225</v>
      </c>
      <c r="BG34" s="54">
        <f t="shared" si="35"/>
        <v>-40.5</v>
      </c>
      <c r="BH34">
        <f t="shared" si="36"/>
        <v>-3.3853487605456927</v>
      </c>
      <c r="BI34">
        <f t="shared" si="4"/>
        <v>137.10662480210055</v>
      </c>
      <c r="BJ34">
        <f t="shared" si="5"/>
        <v>1640.25</v>
      </c>
    </row>
    <row r="35" spans="1:62" x14ac:dyDescent="0.3">
      <c r="A35" s="53">
        <f t="shared" si="37"/>
        <v>16</v>
      </c>
      <c r="B35">
        <v>7.1000000000000002E-4</v>
      </c>
      <c r="C35" s="53">
        <f>B35*EXP(-SUM($B$19:B35))</f>
        <v>7.0448354215401233E-4</v>
      </c>
      <c r="D35" s="67">
        <f t="shared" si="6"/>
        <v>7.0448354215401233E-4</v>
      </c>
      <c r="E35" s="54">
        <f>D35/SUM(D19:D136)</f>
        <v>7.4083191273167904E-4</v>
      </c>
      <c r="F35">
        <f t="shared" si="7"/>
        <v>9.0808065401856255E-6</v>
      </c>
      <c r="G35">
        <f>(1/H4-E35)^2</f>
        <v>8.3908497997639921E-5</v>
      </c>
      <c r="H35">
        <f t="shared" si="8"/>
        <v>2.4946178603874687E-4</v>
      </c>
      <c r="I35">
        <f t="shared" si="9"/>
        <v>-9.0798603666725684E-6</v>
      </c>
      <c r="K35">
        <f t="shared" si="10"/>
        <v>7.3175110619149342E-4</v>
      </c>
      <c r="L35">
        <f t="shared" si="11"/>
        <v>6.2231182693641522E-8</v>
      </c>
      <c r="M35">
        <f t="shared" si="11"/>
        <v>8.2443864278271309E-11</v>
      </c>
      <c r="O35">
        <f t="shared" si="12"/>
        <v>-2.2650781840525699E-9</v>
      </c>
      <c r="R35">
        <f t="shared" si="13"/>
        <v>1.8254393788635868E-7</v>
      </c>
      <c r="S35">
        <f t="shared" si="14"/>
        <v>-6.6441978673769512E-9</v>
      </c>
      <c r="U35">
        <f t="shared" si="15"/>
        <v>5.354596814124743E-7</v>
      </c>
      <c r="W35" s="53">
        <f t="shared" si="16"/>
        <v>16</v>
      </c>
      <c r="X35" s="55">
        <f t="shared" si="17"/>
        <v>1.0323062632518411E-4</v>
      </c>
      <c r="Y35" s="56">
        <f t="shared" si="18"/>
        <v>1.0847826404336291E-5</v>
      </c>
      <c r="Z35" s="57">
        <f t="shared" si="19"/>
        <v>1.1388045771187921E-6</v>
      </c>
      <c r="AB35" s="58">
        <f t="shared" si="20"/>
        <v>0.10508341168215753</v>
      </c>
      <c r="AC35" s="58">
        <f t="shared" si="21"/>
        <v>-1.0869165717570533E-5</v>
      </c>
      <c r="AD35" s="58">
        <f t="shared" si="22"/>
        <v>1.1031654245044232E-2</v>
      </c>
      <c r="AE35">
        <f t="shared" si="38"/>
        <v>17</v>
      </c>
      <c r="AF35">
        <f t="shared" si="0"/>
        <v>0</v>
      </c>
      <c r="AG35">
        <f t="shared" si="23"/>
        <v>0</v>
      </c>
      <c r="AH35">
        <f t="shared" si="1"/>
        <v>0</v>
      </c>
      <c r="AI35">
        <f t="shared" si="24"/>
        <v>0</v>
      </c>
      <c r="AJ35">
        <f t="shared" si="2"/>
        <v>0</v>
      </c>
      <c r="AK35">
        <f t="shared" si="25"/>
        <v>0</v>
      </c>
      <c r="AL35" s="59">
        <f t="shared" si="39"/>
        <v>8.1603137024745878E-3</v>
      </c>
      <c r="AM35">
        <f>E35/(SUM(A36:$A$136))</f>
        <v>1.094771557162227E-7</v>
      </c>
      <c r="AO35">
        <f t="shared" si="26"/>
        <v>-0.29998151783656241</v>
      </c>
      <c r="AP35">
        <f t="shared" si="27"/>
        <v>16</v>
      </c>
      <c r="AQ35" s="58">
        <f>E35/(SUM($E$19:$E$127)-SUM($E$19:E35))</f>
        <v>7.4693269357793495E-4</v>
      </c>
      <c r="AR35" s="60">
        <f>X35/(SUM($X$19:$X$127)-SUM($X$19:X35))</f>
        <v>1.03337525330444E-4</v>
      </c>
      <c r="AS35">
        <f t="shared" si="28"/>
        <v>-0.29178020021408435</v>
      </c>
      <c r="AT35">
        <f t="shared" si="28"/>
        <v>-2.2697547032799279</v>
      </c>
      <c r="AU35" s="59">
        <f t="shared" si="29"/>
        <v>7.4083191273167904E-4</v>
      </c>
      <c r="AV35" s="59">
        <f>SUM($AU$19:AU35)</f>
        <v>8.1603137024745878E-3</v>
      </c>
      <c r="AW35" s="58">
        <f t="shared" si="3"/>
        <v>-9.4309238973032221E-5</v>
      </c>
      <c r="AY35" s="59">
        <f t="shared" si="30"/>
        <v>-7.2502455879289132</v>
      </c>
      <c r="AZ35" s="59">
        <f>LN(X35/SUM(X35:$X$129))</f>
        <v>-9.1776133731387368</v>
      </c>
      <c r="BA35" s="59">
        <f t="shared" si="31"/>
        <v>-8.1692476028038676</v>
      </c>
      <c r="BC35" s="53">
        <f t="shared" si="40"/>
        <v>16</v>
      </c>
      <c r="BD35">
        <f t="shared" si="32"/>
        <v>-7.2502455879289132</v>
      </c>
      <c r="BE35" s="53">
        <f t="shared" si="33"/>
        <v>-116.00392940686261</v>
      </c>
      <c r="BF35" s="67">
        <f t="shared" si="34"/>
        <v>256</v>
      </c>
      <c r="BG35" s="54">
        <f t="shared" si="35"/>
        <v>-39.5</v>
      </c>
      <c r="BH35">
        <f t="shared" si="36"/>
        <v>-2.5238662651665331</v>
      </c>
      <c r="BI35">
        <f t="shared" si="4"/>
        <v>99.692717474078052</v>
      </c>
      <c r="BJ35">
        <f t="shared" si="5"/>
        <v>1560.25</v>
      </c>
    </row>
    <row r="36" spans="1:62" x14ac:dyDescent="0.3">
      <c r="A36" s="53">
        <f t="shared" si="37"/>
        <v>17</v>
      </c>
      <c r="B36">
        <v>6.2E-4</v>
      </c>
      <c r="C36" s="53">
        <f>B36*EXP(-SUM($B$19:B36))</f>
        <v>6.1480151632903335E-4</v>
      </c>
      <c r="D36" s="67">
        <f t="shared" si="6"/>
        <v>6.1480151632903335E-4</v>
      </c>
      <c r="E36" s="54">
        <f>D36/SUM(D19:D136)</f>
        <v>6.4652267375864682E-4</v>
      </c>
      <c r="F36">
        <f t="shared" si="7"/>
        <v>9.9077249184755133E-6</v>
      </c>
      <c r="G36">
        <f>(1/H4-E36)^2</f>
        <v>8.5645167325036596E-5</v>
      </c>
      <c r="H36">
        <f t="shared" si="8"/>
        <v>2.8208342369318213E-4</v>
      </c>
      <c r="I36">
        <f t="shared" si="9"/>
        <v>-9.9065985669775906E-6</v>
      </c>
      <c r="K36">
        <f t="shared" si="10"/>
        <v>6.3661494884017134E-4</v>
      </c>
      <c r="L36">
        <f t="shared" si="11"/>
        <v>7.9571057922467306E-8</v>
      </c>
      <c r="M36">
        <f t="shared" si="11"/>
        <v>9.8140695167242456E-11</v>
      </c>
      <c r="O36">
        <f t="shared" si="12"/>
        <v>-2.7944872409270106E-9</v>
      </c>
      <c r="R36">
        <f t="shared" si="13"/>
        <v>1.7957852434309553E-7</v>
      </c>
      <c r="S36">
        <f t="shared" si="14"/>
        <v>-6.3066887398965537E-9</v>
      </c>
      <c r="U36">
        <f t="shared" si="15"/>
        <v>4.0527859308677399E-7</v>
      </c>
      <c r="W36" s="53">
        <f t="shared" si="16"/>
        <v>17</v>
      </c>
      <c r="X36" s="55">
        <f t="shared" si="17"/>
        <v>1.1466827068854572E-4</v>
      </c>
      <c r="Y36" s="56">
        <f t="shared" si="18"/>
        <v>1.2048418837491117E-5</v>
      </c>
      <c r="Z36" s="57">
        <f t="shared" si="19"/>
        <v>1.264566274179279E-6</v>
      </c>
      <c r="AB36" s="58">
        <f t="shared" si="20"/>
        <v>0.10507195028881376</v>
      </c>
      <c r="AC36" s="58">
        <f t="shared" si="21"/>
        <v>-1.2074752362453467E-5</v>
      </c>
      <c r="AD36" s="58">
        <f t="shared" si="22"/>
        <v>1.1028039985132498E-2</v>
      </c>
      <c r="AE36">
        <f t="shared" si="38"/>
        <v>18</v>
      </c>
      <c r="AF36">
        <f t="shared" si="0"/>
        <v>0</v>
      </c>
      <c r="AG36">
        <f t="shared" si="23"/>
        <v>0</v>
      </c>
      <c r="AH36">
        <f t="shared" si="1"/>
        <v>0</v>
      </c>
      <c r="AI36">
        <f t="shared" si="24"/>
        <v>0</v>
      </c>
      <c r="AJ36">
        <f t="shared" si="2"/>
        <v>0</v>
      </c>
      <c r="AK36">
        <f t="shared" si="25"/>
        <v>0</v>
      </c>
      <c r="AL36" s="59">
        <f t="shared" si="39"/>
        <v>8.806836376233234E-3</v>
      </c>
      <c r="AM36">
        <f>E36/(SUM(A37:$A$136))</f>
        <v>9.5781136853132861E-8</v>
      </c>
      <c r="AO36">
        <f t="shared" si="26"/>
        <v>-0.43614700983278615</v>
      </c>
      <c r="AP36">
        <f t="shared" si="27"/>
        <v>17</v>
      </c>
      <c r="AQ36" s="58">
        <f>E36/(SUM($E$19:$E$127)-SUM($E$19:E36))</f>
        <v>6.5227199561952308E-4</v>
      </c>
      <c r="AR36" s="60">
        <f>X36/(SUM($X$19:$X$127)-SUM($X$19:X36))</f>
        <v>1.1480019135472059E-4</v>
      </c>
      <c r="AS36">
        <f t="shared" si="28"/>
        <v>-0.42729363285160699</v>
      </c>
      <c r="AT36">
        <f t="shared" si="28"/>
        <v>-2.1645621282450933</v>
      </c>
      <c r="AU36" s="59">
        <f t="shared" si="29"/>
        <v>6.4652267375864682E-4</v>
      </c>
      <c r="AV36" s="59">
        <f>SUM($AU$19:AU36)</f>
        <v>8.806836376233234E-3</v>
      </c>
      <c r="AW36" s="58">
        <f t="shared" si="3"/>
        <v>4.160270487815977E-4</v>
      </c>
      <c r="AY36" s="59">
        <f t="shared" si="30"/>
        <v>-7.3857910799251369</v>
      </c>
      <c r="AZ36" s="59">
        <f>LN(X36/SUM(X36:$X$129))</f>
        <v>-9.0724322595259075</v>
      </c>
      <c r="BA36" s="59">
        <f t="shared" si="31"/>
        <v>-8.0820863805243359</v>
      </c>
      <c r="BC36" s="53">
        <f t="shared" si="40"/>
        <v>17</v>
      </c>
      <c r="BD36">
        <f t="shared" si="32"/>
        <v>-7.3857910799251369</v>
      </c>
      <c r="BE36" s="53">
        <f t="shared" si="33"/>
        <v>-125.55844835872733</v>
      </c>
      <c r="BF36" s="67">
        <f t="shared" si="34"/>
        <v>289</v>
      </c>
      <c r="BG36" s="54">
        <f t="shared" si="35"/>
        <v>-38.5</v>
      </c>
      <c r="BH36">
        <f t="shared" si="36"/>
        <v>-2.6594117571627569</v>
      </c>
      <c r="BI36">
        <f t="shared" si="4"/>
        <v>102.38735265076615</v>
      </c>
      <c r="BJ36">
        <f t="shared" si="5"/>
        <v>1482.25</v>
      </c>
    </row>
    <row r="37" spans="1:62" x14ac:dyDescent="0.3">
      <c r="A37" s="53">
        <f t="shared" si="37"/>
        <v>18</v>
      </c>
      <c r="B37">
        <v>1.0200000000000001E-3</v>
      </c>
      <c r="C37" s="53">
        <f>B37*EXP(-SUM($B$19:B37))</f>
        <v>1.010416505263361E-3</v>
      </c>
      <c r="D37" s="67">
        <f t="shared" si="6"/>
        <v>1.010416505263361E-3</v>
      </c>
      <c r="E37" s="54">
        <f>D37/SUM(D19:D136)</f>
        <v>1.0625497225402445E-3</v>
      </c>
      <c r="F37">
        <f t="shared" si="7"/>
        <v>1.0809934975699891E-5</v>
      </c>
      <c r="G37">
        <f>(1/H4-E37)^2</f>
        <v>7.8118028288409091E-5</v>
      </c>
      <c r="H37">
        <f t="shared" si="8"/>
        <v>3.1857699121788305E-4</v>
      </c>
      <c r="I37">
        <f t="shared" si="9"/>
        <v>-1.0808594136432075E-5</v>
      </c>
      <c r="K37">
        <f t="shared" si="10"/>
        <v>1.0517397875645447E-3</v>
      </c>
      <c r="L37">
        <f t="shared" si="11"/>
        <v>1.0149129933343913E-7</v>
      </c>
      <c r="M37">
        <f t="shared" si="11"/>
        <v>1.1682570720611382E-10</v>
      </c>
      <c r="O37">
        <f t="shared" si="12"/>
        <v>-3.4433693992797834E-9</v>
      </c>
      <c r="R37">
        <f t="shared" si="13"/>
        <v>3.3506009706644816E-7</v>
      </c>
      <c r="S37">
        <f t="shared" si="14"/>
        <v>-1.1367828500922455E-8</v>
      </c>
      <c r="U37">
        <f t="shared" si="15"/>
        <v>1.1061565807463137E-6</v>
      </c>
      <c r="W37" s="53">
        <f t="shared" si="16"/>
        <v>18</v>
      </c>
      <c r="X37" s="55">
        <f t="shared" si="17"/>
        <v>1.273716323985891E-4</v>
      </c>
      <c r="Y37" s="56">
        <f t="shared" si="18"/>
        <v>1.3381564046789841E-5</v>
      </c>
      <c r="Z37" s="57">
        <f t="shared" si="19"/>
        <v>1.404148078528255E-6</v>
      </c>
      <c r="AB37" s="58">
        <f t="shared" si="20"/>
        <v>0.10505921762009285</v>
      </c>
      <c r="AC37" s="58">
        <f t="shared" si="21"/>
        <v>-1.3414060324692931E-5</v>
      </c>
      <c r="AD37" s="58">
        <f t="shared" si="22"/>
        <v>1.1024025146621335E-2</v>
      </c>
      <c r="AE37">
        <f t="shared" si="38"/>
        <v>19</v>
      </c>
      <c r="AF37">
        <f t="shared" si="0"/>
        <v>0</v>
      </c>
      <c r="AG37">
        <f t="shared" si="23"/>
        <v>0</v>
      </c>
      <c r="AH37">
        <f t="shared" si="1"/>
        <v>0</v>
      </c>
      <c r="AI37">
        <f t="shared" si="24"/>
        <v>0</v>
      </c>
      <c r="AJ37">
        <f t="shared" si="2"/>
        <v>0</v>
      </c>
      <c r="AK37">
        <f t="shared" si="25"/>
        <v>0</v>
      </c>
      <c r="AL37" s="59">
        <f t="shared" si="39"/>
        <v>9.8693860987734781E-3</v>
      </c>
      <c r="AM37">
        <f>E37/(SUM(A38:$A$136))</f>
        <v>1.5783566882653663E-7</v>
      </c>
      <c r="AO37">
        <f t="shared" si="26"/>
        <v>6.067141840639334E-2</v>
      </c>
      <c r="AP37">
        <f t="shared" si="27"/>
        <v>18</v>
      </c>
      <c r="AQ37" s="58">
        <f>E37/(SUM($E$19:$E$127)-SUM($E$19:E37))</f>
        <v>1.0731490558269989E-3</v>
      </c>
      <c r="AR37" s="60">
        <f>X37/(SUM($X$19:$X$127)-SUM($X$19:X37))</f>
        <v>1.2753443066555349E-4</v>
      </c>
      <c r="AS37">
        <f t="shared" si="28"/>
        <v>7.059736903058407E-2</v>
      </c>
      <c r="AT37">
        <f t="shared" si="28"/>
        <v>-2.0593689064033782</v>
      </c>
      <c r="AU37" s="59">
        <f t="shared" si="29"/>
        <v>1.0625497225402445E-3</v>
      </c>
      <c r="AV37" s="59">
        <f>SUM($AU$19:AU37)</f>
        <v>9.8693860987734781E-3</v>
      </c>
      <c r="AW37" s="58">
        <f t="shared" si="3"/>
        <v>2.2757664218463159E-4</v>
      </c>
      <c r="AY37" s="59">
        <f t="shared" si="30"/>
        <v>-6.8879526516859571</v>
      </c>
      <c r="AZ37" s="59">
        <f>LN(X37/SUM(X37:$X$129))</f>
        <v>-8.9672517703874561</v>
      </c>
      <c r="BA37" s="59">
        <f t="shared" si="31"/>
        <v>-7.9949251582448042</v>
      </c>
      <c r="BC37" s="53">
        <f t="shared" si="40"/>
        <v>18</v>
      </c>
      <c r="BD37">
        <f t="shared" si="32"/>
        <v>-6.8879526516859571</v>
      </c>
      <c r="BE37" s="53">
        <f t="shared" si="33"/>
        <v>-123.98314773034723</v>
      </c>
      <c r="BF37" s="67">
        <f t="shared" si="34"/>
        <v>324</v>
      </c>
      <c r="BG37" s="54">
        <f t="shared" si="35"/>
        <v>-37.5</v>
      </c>
      <c r="BH37">
        <f t="shared" si="36"/>
        <v>-2.161573328923577</v>
      </c>
      <c r="BI37">
        <f t="shared" si="4"/>
        <v>81.058999834634136</v>
      </c>
      <c r="BJ37">
        <f t="shared" si="5"/>
        <v>1406.25</v>
      </c>
    </row>
    <row r="38" spans="1:62" x14ac:dyDescent="0.3">
      <c r="A38" s="53">
        <f t="shared" si="37"/>
        <v>19</v>
      </c>
      <c r="B38">
        <v>1.24E-3</v>
      </c>
      <c r="C38" s="53">
        <f>B38*EXP(-SUM($B$19:B38))</f>
        <v>1.2268272676002328E-3</v>
      </c>
      <c r="D38" s="67">
        <f t="shared" si="6"/>
        <v>1.2268272676002328E-3</v>
      </c>
      <c r="E38" s="54">
        <f>D38/SUM(D19:D136)</f>
        <v>1.2901263647248761E-3</v>
      </c>
      <c r="F38">
        <f t="shared" si="7"/>
        <v>1.1794290309401924E-5</v>
      </c>
      <c r="G38">
        <f>(1/H4-E38)^2</f>
        <v>7.4146974250425049E-5</v>
      </c>
      <c r="H38">
        <f t="shared" si="8"/>
        <v>3.5937698621633945E-4</v>
      </c>
      <c r="I38">
        <f t="shared" si="9"/>
        <v>-1.1792694139600401E-5</v>
      </c>
      <c r="K38">
        <f t="shared" si="10"/>
        <v>1.2783320744154743E-3</v>
      </c>
      <c r="L38">
        <f t="shared" si="11"/>
        <v>1.2915181822193904E-7</v>
      </c>
      <c r="M38">
        <f t="shared" si="11"/>
        <v>1.3906763507016565E-10</v>
      </c>
      <c r="O38">
        <f t="shared" si="12"/>
        <v>-4.2380228792606807E-9</v>
      </c>
      <c r="R38">
        <f t="shared" si="13"/>
        <v>4.5940312828711454E-7</v>
      </c>
      <c r="S38">
        <f t="shared" si="14"/>
        <v>-1.5074979162422589E-8</v>
      </c>
      <c r="U38">
        <f t="shared" si="15"/>
        <v>1.6341328924793697E-6</v>
      </c>
      <c r="W38" s="53">
        <f t="shared" si="16"/>
        <v>19</v>
      </c>
      <c r="X38" s="55">
        <f t="shared" si="17"/>
        <v>1.4148041842572189E-4</v>
      </c>
      <c r="Y38" s="56">
        <f t="shared" si="18"/>
        <v>1.4861820834715513E-5</v>
      </c>
      <c r="Z38" s="57">
        <f t="shared" si="19"/>
        <v>1.5590527194514437E-6</v>
      </c>
      <c r="AB38" s="58">
        <f t="shared" si="20"/>
        <v>0.10504507266861146</v>
      </c>
      <c r="AC38" s="58">
        <f t="shared" si="21"/>
        <v>-1.4901921711787371E-5</v>
      </c>
      <c r="AD38" s="58">
        <f t="shared" si="22"/>
        <v>1.1019565370242075E-2</v>
      </c>
      <c r="AE38">
        <f t="shared" si="38"/>
        <v>20</v>
      </c>
      <c r="AF38">
        <f t="shared" si="0"/>
        <v>0</v>
      </c>
      <c r="AG38">
        <f t="shared" si="23"/>
        <v>0</v>
      </c>
      <c r="AH38">
        <f t="shared" si="1"/>
        <v>0</v>
      </c>
      <c r="AI38">
        <f t="shared" si="24"/>
        <v>0</v>
      </c>
      <c r="AJ38">
        <f t="shared" si="2"/>
        <v>0</v>
      </c>
      <c r="AK38">
        <f t="shared" si="25"/>
        <v>0</v>
      </c>
      <c r="AL38" s="59">
        <f t="shared" si="39"/>
        <v>1.1159512463498354E-2</v>
      </c>
      <c r="AM38">
        <f>E38/(SUM(A39:$A$136))</f>
        <v>1.9218328090643172E-7</v>
      </c>
      <c r="AO38">
        <f t="shared" si="26"/>
        <v>0.25474017072715915</v>
      </c>
      <c r="AP38">
        <f t="shared" si="27"/>
        <v>19</v>
      </c>
      <c r="AQ38" s="58">
        <f>E38/(SUM($E$19:$E$127)-SUM($E$19:E38))</f>
        <v>1.3046958739706222E-3</v>
      </c>
      <c r="AR38" s="60">
        <f>X38/(SUM($X$19:$X$127)-SUM($X$19:X38))</f>
        <v>1.416813203927238E-4</v>
      </c>
      <c r="AS38">
        <f t="shared" si="28"/>
        <v>0.2659699668492328</v>
      </c>
      <c r="AT38">
        <f t="shared" si="28"/>
        <v>-1.9541749660088923</v>
      </c>
      <c r="AU38" s="59">
        <f t="shared" si="29"/>
        <v>1.2901263647248761E-3</v>
      </c>
      <c r="AV38" s="59">
        <f>SUM($AU$19:AU38)</f>
        <v>1.1159512463498354E-2</v>
      </c>
      <c r="AW38" s="58">
        <f t="shared" si="3"/>
        <v>-8.4633142521802927E-5</v>
      </c>
      <c r="AY38" s="59">
        <f t="shared" si="30"/>
        <v>-6.6926438993651916</v>
      </c>
      <c r="AZ38" s="59">
        <f>LN(X38/SUM(X38:$X$129))</f>
        <v>-8.8620719749861561</v>
      </c>
      <c r="BA38" s="59">
        <f t="shared" si="31"/>
        <v>-7.9077639359652734</v>
      </c>
      <c r="BC38" s="53">
        <f t="shared" si="40"/>
        <v>19</v>
      </c>
      <c r="BD38">
        <f t="shared" si="32"/>
        <v>-6.6926438993651916</v>
      </c>
      <c r="BE38" s="53">
        <f t="shared" si="33"/>
        <v>-127.16023408793863</v>
      </c>
      <c r="BF38" s="67">
        <f t="shared" si="34"/>
        <v>361</v>
      </c>
      <c r="BG38" s="54">
        <f t="shared" si="35"/>
        <v>-36.5</v>
      </c>
      <c r="BH38">
        <f t="shared" si="36"/>
        <v>-1.9662645766028115</v>
      </c>
      <c r="BI38">
        <f t="shared" si="4"/>
        <v>71.768657046002616</v>
      </c>
      <c r="BJ38">
        <f t="shared" si="5"/>
        <v>1332.25</v>
      </c>
    </row>
    <row r="39" spans="1:62" x14ac:dyDescent="0.3">
      <c r="A39" s="53">
        <f t="shared" si="37"/>
        <v>20</v>
      </c>
      <c r="B39">
        <v>1.16E-3</v>
      </c>
      <c r="C39" s="53">
        <f>B39*EXP(-SUM($B$19:B39))</f>
        <v>1.1463465877014178E-3</v>
      </c>
      <c r="D39" s="67">
        <f t="shared" si="6"/>
        <v>1.1463465877014178E-3</v>
      </c>
      <c r="E39" s="54">
        <f>D39/SUM(D19:D136)</f>
        <v>1.2054932222030732E-3</v>
      </c>
      <c r="F39">
        <f t="shared" si="7"/>
        <v>1.2868268042722808E-5</v>
      </c>
      <c r="G39">
        <f>(1/H4-E39)^2</f>
        <v>7.5611665934557286E-5</v>
      </c>
      <c r="H39">
        <f t="shared" si="8"/>
        <v>4.0496489388939426E-4</v>
      </c>
      <c r="I39">
        <f t="shared" si="9"/>
        <v>-1.2866367922793946E-5</v>
      </c>
      <c r="K39">
        <f t="shared" si="10"/>
        <v>1.1926249541603503E-3</v>
      </c>
      <c r="L39">
        <f t="shared" si="11"/>
        <v>1.6399656528284836E-7</v>
      </c>
      <c r="M39">
        <f t="shared" si="11"/>
        <v>1.65543423524701E-10</v>
      </c>
      <c r="O39">
        <f t="shared" si="12"/>
        <v>-5.2104273205961567E-9</v>
      </c>
      <c r="R39">
        <f t="shared" si="13"/>
        <v>4.8297123801138998E-7</v>
      </c>
      <c r="S39">
        <f t="shared" si="14"/>
        <v>-1.5344751454132333E-8</v>
      </c>
      <c r="U39">
        <f t="shared" si="15"/>
        <v>1.4223542812859778E-6</v>
      </c>
      <c r="W39" s="53">
        <f t="shared" si="16"/>
        <v>20</v>
      </c>
      <c r="X39" s="55">
        <f t="shared" si="17"/>
        <v>1.5714967187473636E-4</v>
      </c>
      <c r="Y39" s="56">
        <f t="shared" si="18"/>
        <v>1.6505329270547408E-5</v>
      </c>
      <c r="Z39" s="57">
        <f t="shared" si="19"/>
        <v>1.7309425662958987E-6</v>
      </c>
      <c r="AB39" s="58">
        <f t="shared" si="20"/>
        <v>0.10502935878672257</v>
      </c>
      <c r="AC39" s="58">
        <f t="shared" si="21"/>
        <v>-1.6554813779646792E-5</v>
      </c>
      <c r="AD39" s="58">
        <f t="shared" si="22"/>
        <v>1.101461139337045E-2</v>
      </c>
      <c r="AE39">
        <f t="shared" si="38"/>
        <v>21</v>
      </c>
      <c r="AF39">
        <f t="shared" si="0"/>
        <v>0</v>
      </c>
      <c r="AG39">
        <f t="shared" si="23"/>
        <v>0</v>
      </c>
      <c r="AH39">
        <f t="shared" si="1"/>
        <v>0</v>
      </c>
      <c r="AI39">
        <f t="shared" si="24"/>
        <v>0</v>
      </c>
      <c r="AJ39">
        <f t="shared" si="2"/>
        <v>0</v>
      </c>
      <c r="AK39">
        <f t="shared" si="25"/>
        <v>0</v>
      </c>
      <c r="AL39" s="59">
        <f t="shared" si="39"/>
        <v>1.2365005685701428E-2</v>
      </c>
      <c r="AM39">
        <f>E39/(SUM(A40:$A$136))</f>
        <v>1.8011253880219233E-7</v>
      </c>
      <c r="AO39">
        <f t="shared" si="26"/>
        <v>0.18688879622848678</v>
      </c>
      <c r="AP39">
        <f t="shared" si="27"/>
        <v>20</v>
      </c>
      <c r="AQ39" s="58">
        <f>E39/(SUM($E$19:$E$127)-SUM($E$19:E39))</f>
        <v>1.220594997869038E-3</v>
      </c>
      <c r="AR39" s="60">
        <f>X39/(SUM($X$19:$X$127)-SUM($X$19:X39))</f>
        <v>1.5739759426040134E-4</v>
      </c>
      <c r="AS39">
        <f t="shared" si="28"/>
        <v>0.19933844302796946</v>
      </c>
      <c r="AT39">
        <f t="shared" si="28"/>
        <v>-1.8489802273570539</v>
      </c>
      <c r="AU39" s="59">
        <f t="shared" si="29"/>
        <v>1.2054932222030732E-3</v>
      </c>
      <c r="AV39" s="59">
        <f>SUM($AU$19:AU39)</f>
        <v>1.2365005685701428E-2</v>
      </c>
      <c r="AW39" s="58">
        <f t="shared" si="3"/>
        <v>-4.2871597488378967E-5</v>
      </c>
      <c r="AY39" s="59">
        <f t="shared" si="30"/>
        <v>-6.7593352738638641</v>
      </c>
      <c r="AZ39" s="59">
        <f>LN(X39/SUM(X39:$X$129))</f>
        <v>-8.7568929502666535</v>
      </c>
      <c r="BA39" s="59">
        <f t="shared" si="31"/>
        <v>-7.8206027136857426</v>
      </c>
      <c r="BC39" s="53">
        <f t="shared" si="40"/>
        <v>20</v>
      </c>
      <c r="BD39">
        <f t="shared" si="32"/>
        <v>-6.7593352738638641</v>
      </c>
      <c r="BE39" s="53">
        <f t="shared" si="33"/>
        <v>-135.18670547727729</v>
      </c>
      <c r="BF39" s="67">
        <f t="shared" si="34"/>
        <v>400</v>
      </c>
      <c r="BG39" s="54">
        <f t="shared" si="35"/>
        <v>-35.5</v>
      </c>
      <c r="BH39">
        <f t="shared" si="36"/>
        <v>-2.0329559511014841</v>
      </c>
      <c r="BI39">
        <f t="shared" si="4"/>
        <v>72.169936264102688</v>
      </c>
      <c r="BJ39">
        <f t="shared" si="5"/>
        <v>1260.25</v>
      </c>
    </row>
    <row r="40" spans="1:62" x14ac:dyDescent="0.3">
      <c r="A40" s="53">
        <f t="shared" si="37"/>
        <v>21</v>
      </c>
      <c r="B40">
        <v>1.1199999999999999E-3</v>
      </c>
      <c r="C40" s="53">
        <f>B40*EXP(-SUM($B$19:B40))</f>
        <v>1.1055784534764101E-3</v>
      </c>
      <c r="D40" s="67">
        <f t="shared" si="6"/>
        <v>1.1055784534764101E-3</v>
      </c>
      <c r="E40" s="54">
        <f>D40/SUM(D19:D136)</f>
        <v>1.1626216247146942E-3</v>
      </c>
      <c r="F40">
        <f t="shared" si="7"/>
        <v>1.4040025486886782E-5</v>
      </c>
      <c r="G40">
        <f>(1/H4-E40)^2</f>
        <v>7.6359083592556344E-5</v>
      </c>
      <c r="H40">
        <f t="shared" si="8"/>
        <v>4.5587413347174548E-4</v>
      </c>
      <c r="I40">
        <f t="shared" si="9"/>
        <v>-1.4037763539763167E-5</v>
      </c>
      <c r="K40">
        <f t="shared" si="10"/>
        <v>1.1485815992278074E-3</v>
      </c>
      <c r="L40">
        <f t="shared" si="11"/>
        <v>2.0782122556861482E-7</v>
      </c>
      <c r="M40">
        <f t="shared" si="11"/>
        <v>1.9705880519830411E-10</v>
      </c>
      <c r="O40">
        <f t="shared" si="12"/>
        <v>-6.3994532895707965E-9</v>
      </c>
      <c r="R40">
        <f t="shared" si="13"/>
        <v>5.236086412695684E-7</v>
      </c>
      <c r="S40">
        <f t="shared" si="14"/>
        <v>-1.6123516896082985E-8</v>
      </c>
      <c r="U40">
        <f t="shared" si="15"/>
        <v>1.3192396900847077E-6</v>
      </c>
      <c r="W40" s="53">
        <f t="shared" si="16"/>
        <v>21</v>
      </c>
      <c r="X40" s="55">
        <f t="shared" si="17"/>
        <v>1.7455143569281256E-4</v>
      </c>
      <c r="Y40" s="56">
        <f t="shared" si="18"/>
        <v>1.8329978250506971E-5</v>
      </c>
      <c r="Z40" s="57">
        <f t="shared" si="19"/>
        <v>1.9216556961376737E-6</v>
      </c>
      <c r="AB40" s="58">
        <f t="shared" si="20"/>
        <v>0.10501190195172791</v>
      </c>
      <c r="AC40" s="58">
        <f t="shared" si="21"/>
        <v>-1.839104140924328E-5</v>
      </c>
      <c r="AD40" s="58">
        <f t="shared" si="22"/>
        <v>1.1009108510110072E-2</v>
      </c>
      <c r="AE40">
        <f t="shared" si="38"/>
        <v>22</v>
      </c>
      <c r="AF40">
        <f t="shared" si="0"/>
        <v>0</v>
      </c>
      <c r="AG40">
        <f t="shared" si="23"/>
        <v>0</v>
      </c>
      <c r="AH40">
        <f t="shared" si="1"/>
        <v>0</v>
      </c>
      <c r="AI40">
        <f t="shared" si="24"/>
        <v>0</v>
      </c>
      <c r="AJ40">
        <f t="shared" si="2"/>
        <v>0</v>
      </c>
      <c r="AK40">
        <f t="shared" si="25"/>
        <v>0</v>
      </c>
      <c r="AL40" s="59">
        <f t="shared" si="39"/>
        <v>1.3527627310416122E-2</v>
      </c>
      <c r="AM40">
        <f>E40/(SUM(A41:$A$136))</f>
        <v>1.7425384063469637E-7</v>
      </c>
      <c r="AO40">
        <f t="shared" si="26"/>
        <v>0.15067747641721677</v>
      </c>
      <c r="AP40">
        <f t="shared" si="27"/>
        <v>21</v>
      </c>
      <c r="AQ40" s="58">
        <f>E40/(SUM($E$19:$E$127)-SUM($E$19:E40))</f>
        <v>1.1785737287695942E-3</v>
      </c>
      <c r="AR40" s="60">
        <f>X40/(SUM($X$19:$X$127)-SUM($X$19:X40))</f>
        <v>1.7485738119870094E-4</v>
      </c>
      <c r="AS40">
        <f t="shared" si="28"/>
        <v>0.16430500297266373</v>
      </c>
      <c r="AT40">
        <f t="shared" si="28"/>
        <v>-1.7437846019016416</v>
      </c>
      <c r="AU40" s="59">
        <f t="shared" si="29"/>
        <v>1.1626216247146942E-3</v>
      </c>
      <c r="AV40" s="59">
        <f>SUM($AU$19:AU40)</f>
        <v>1.3527627310416122E-2</v>
      </c>
      <c r="AW40" s="58">
        <f t="shared" si="3"/>
        <v>2.9897365347520332E-4</v>
      </c>
      <c r="AY40" s="59">
        <f t="shared" si="30"/>
        <v>-6.7944265936751336</v>
      </c>
      <c r="AZ40" s="59">
        <f>LN(X40/SUM(X40:$X$129))</f>
        <v>-8.6517147817073532</v>
      </c>
      <c r="BA40" s="59">
        <f t="shared" si="31"/>
        <v>-7.7334414914062108</v>
      </c>
      <c r="BC40" s="53">
        <f t="shared" si="40"/>
        <v>21</v>
      </c>
      <c r="BD40">
        <f t="shared" si="32"/>
        <v>-6.7944265936751336</v>
      </c>
      <c r="BE40" s="53">
        <f t="shared" si="33"/>
        <v>-142.6829584671778</v>
      </c>
      <c r="BF40" s="67">
        <f t="shared" si="34"/>
        <v>441</v>
      </c>
      <c r="BG40" s="54">
        <f t="shared" si="35"/>
        <v>-34.5</v>
      </c>
      <c r="BH40">
        <f t="shared" si="36"/>
        <v>-2.0680472709127535</v>
      </c>
      <c r="BI40">
        <f t="shared" si="4"/>
        <v>71.347630846489992</v>
      </c>
      <c r="BJ40">
        <f t="shared" si="5"/>
        <v>1190.25</v>
      </c>
    </row>
    <row r="41" spans="1:62" x14ac:dyDescent="0.3">
      <c r="A41" s="53">
        <f t="shared" si="37"/>
        <v>22</v>
      </c>
      <c r="B41">
        <v>1.41E-3</v>
      </c>
      <c r="C41" s="53">
        <f>B41*EXP(-SUM($B$19:B41))</f>
        <v>1.389883185482768E-3</v>
      </c>
      <c r="D41" s="67">
        <f t="shared" si="6"/>
        <v>1.389883185482768E-3</v>
      </c>
      <c r="E41" s="54">
        <f>D41/SUM(D19:D136)</f>
        <v>1.4615952781898975E-3</v>
      </c>
      <c r="F41">
        <f t="shared" si="7"/>
        <v>1.5318461940556378E-5</v>
      </c>
      <c r="G41">
        <f>(1/H4-E41)^2</f>
        <v>7.1223384941683502E-5</v>
      </c>
      <c r="H41">
        <f t="shared" si="8"/>
        <v>5.126955141774933E-4</v>
      </c>
      <c r="I41">
        <f t="shared" si="9"/>
        <v>-1.5315769269190654E-5</v>
      </c>
      <c r="K41">
        <f t="shared" si="10"/>
        <v>1.4462768162493411E-3</v>
      </c>
      <c r="L41">
        <f t="shared" si="11"/>
        <v>2.6285669025772425E-7</v>
      </c>
      <c r="M41">
        <f t="shared" si="11"/>
        <v>2.3457278830708484E-10</v>
      </c>
      <c r="O41">
        <f t="shared" si="12"/>
        <v>-7.8523262004915533E-9</v>
      </c>
      <c r="R41">
        <f t="shared" si="13"/>
        <v>7.4149963594994392E-7</v>
      </c>
      <c r="S41">
        <f t="shared" si="14"/>
        <v>-2.2150842017054559E-8</v>
      </c>
      <c r="U41">
        <f t="shared" si="15"/>
        <v>2.0917166292203305E-6</v>
      </c>
      <c r="W41" s="53">
        <f t="shared" si="16"/>
        <v>22</v>
      </c>
      <c r="X41" s="55">
        <f t="shared" si="17"/>
        <v>1.9387659220209105E-4</v>
      </c>
      <c r="Y41" s="56">
        <f t="shared" si="18"/>
        <v>2.0355589820389501E-5</v>
      </c>
      <c r="Z41" s="57">
        <f t="shared" si="19"/>
        <v>2.1332233631451996E-6</v>
      </c>
      <c r="AB41" s="58">
        <f t="shared" si="20"/>
        <v>0.10499250883867123</v>
      </c>
      <c r="AC41" s="58">
        <f t="shared" si="21"/>
        <v>-2.0430939823215463E-5</v>
      </c>
      <c r="AD41" s="58">
        <f t="shared" si="22"/>
        <v>1.100299597241524E-2</v>
      </c>
      <c r="AE41">
        <f t="shared" si="38"/>
        <v>23</v>
      </c>
      <c r="AF41">
        <f t="shared" si="0"/>
        <v>0</v>
      </c>
      <c r="AG41">
        <f t="shared" si="23"/>
        <v>0</v>
      </c>
      <c r="AH41">
        <f t="shared" si="1"/>
        <v>0</v>
      </c>
      <c r="AI41">
        <f t="shared" si="24"/>
        <v>0</v>
      </c>
      <c r="AJ41">
        <f t="shared" si="2"/>
        <v>0</v>
      </c>
      <c r="AK41">
        <f t="shared" si="25"/>
        <v>0</v>
      </c>
      <c r="AL41" s="59">
        <f t="shared" si="39"/>
        <v>1.498922258860602E-2</v>
      </c>
      <c r="AM41">
        <f>E41/(SUM(A42:$A$136))</f>
        <v>2.1978876363757858E-7</v>
      </c>
      <c r="AO41">
        <f t="shared" si="26"/>
        <v>0.3795284955002905</v>
      </c>
      <c r="AP41">
        <f t="shared" si="27"/>
        <v>22</v>
      </c>
      <c r="AQ41" s="58">
        <f>E41/(SUM($E$19:$E$127)-SUM($E$19:E41))</f>
        <v>1.4838480841369351E-3</v>
      </c>
      <c r="AR41" s="60">
        <f>X41/(SUM($X$19:$X$127)-SUM($X$19:X41))</f>
        <v>1.9425413727001321E-4</v>
      </c>
      <c r="AS41">
        <f t="shared" si="28"/>
        <v>0.39463877032514366</v>
      </c>
      <c r="AT41">
        <f t="shared" si="28"/>
        <v>-1.6385879912738672</v>
      </c>
      <c r="AU41" s="59">
        <f t="shared" si="29"/>
        <v>1.4615952781898975E-3</v>
      </c>
      <c r="AV41" s="59">
        <f>SUM($AU$19:AU41)</f>
        <v>1.498922258860602E-2</v>
      </c>
      <c r="AW41" s="58">
        <f t="shared" si="3"/>
        <v>-4.674214432891519E-4</v>
      </c>
      <c r="AY41" s="59">
        <f t="shared" si="30"/>
        <v>-6.5641655745920602</v>
      </c>
      <c r="AZ41" s="59">
        <f>LN(X41/SUM(X41:$X$129))</f>
        <v>-8.5465375642667976</v>
      </c>
      <c r="BA41" s="59">
        <f t="shared" si="31"/>
        <v>-7.6462802691266791</v>
      </c>
      <c r="BC41" s="53">
        <f t="shared" si="40"/>
        <v>22</v>
      </c>
      <c r="BD41">
        <f t="shared" si="32"/>
        <v>-6.5641655745920602</v>
      </c>
      <c r="BE41" s="53">
        <f t="shared" si="33"/>
        <v>-144.41164264102531</v>
      </c>
      <c r="BF41" s="67">
        <f t="shared" si="34"/>
        <v>484</v>
      </c>
      <c r="BG41" s="54">
        <f t="shared" si="35"/>
        <v>-33.5</v>
      </c>
      <c r="BH41">
        <f t="shared" si="36"/>
        <v>-1.8377862518296801</v>
      </c>
      <c r="BI41">
        <f t="shared" si="4"/>
        <v>61.565839436294283</v>
      </c>
      <c r="BJ41">
        <f t="shared" si="5"/>
        <v>1122.25</v>
      </c>
    </row>
    <row r="42" spans="1:62" x14ac:dyDescent="0.3">
      <c r="A42" s="53">
        <f t="shared" si="37"/>
        <v>23</v>
      </c>
      <c r="B42">
        <v>9.6000000000000002E-4</v>
      </c>
      <c r="C42" s="53">
        <f>B42*EXP(-SUM($B$19:B42))</f>
        <v>9.4539543004458146E-4</v>
      </c>
      <c r="D42" s="67">
        <f t="shared" si="6"/>
        <v>9.4539543004458146E-4</v>
      </c>
      <c r="E42" s="54">
        <f>D42/SUM(D19:D136)</f>
        <v>9.9417383490074565E-4</v>
      </c>
      <c r="F42">
        <f t="shared" si="7"/>
        <v>1.6713286089407268E-5</v>
      </c>
      <c r="G42">
        <f>(1/H4-E42)^2</f>
        <v>7.9331375962599381E-5</v>
      </c>
      <c r="H42">
        <f t="shared" si="8"/>
        <v>5.7608325207314547E-4</v>
      </c>
      <c r="I42">
        <f t="shared" si="9"/>
        <v>-1.6710080678759247E-5</v>
      </c>
      <c r="K42">
        <f t="shared" si="10"/>
        <v>9.7746054881133848E-4</v>
      </c>
      <c r="L42">
        <f t="shared" si="11"/>
        <v>3.3187191331917125E-7</v>
      </c>
      <c r="M42">
        <f t="shared" si="11"/>
        <v>2.792267962906431E-10</v>
      </c>
      <c r="O42">
        <f t="shared" si="12"/>
        <v>-9.6263976198242608E-9</v>
      </c>
      <c r="R42">
        <f t="shared" si="13"/>
        <v>5.6309865173243737E-7</v>
      </c>
      <c r="S42">
        <f t="shared" si="14"/>
        <v>-1.6333444630941757E-8</v>
      </c>
      <c r="U42">
        <f t="shared" si="15"/>
        <v>9.5542912448256311E-7</v>
      </c>
      <c r="W42" s="53">
        <f t="shared" si="16"/>
        <v>23</v>
      </c>
      <c r="X42" s="55">
        <f t="shared" si="17"/>
        <v>2.1533689593182992E-4</v>
      </c>
      <c r="Y42" s="56">
        <f t="shared" si="18"/>
        <v>2.2604121697025178E-5</v>
      </c>
      <c r="Z42" s="57">
        <f t="shared" si="19"/>
        <v>2.3678889372517249E-6</v>
      </c>
      <c r="AB42" s="58">
        <f t="shared" si="20"/>
        <v>0.10497096467936948</v>
      </c>
      <c r="AC42" s="58">
        <f t="shared" si="21"/>
        <v>-2.2697099787402743E-5</v>
      </c>
      <c r="AD42" s="58">
        <f t="shared" si="22"/>
        <v>1.0996206325930031E-2</v>
      </c>
      <c r="AE42">
        <f t="shared" si="38"/>
        <v>24</v>
      </c>
      <c r="AF42">
        <f t="shared" si="0"/>
        <v>0</v>
      </c>
      <c r="AG42">
        <f t="shared" si="23"/>
        <v>0</v>
      </c>
      <c r="AH42">
        <f t="shared" si="1"/>
        <v>0</v>
      </c>
      <c r="AI42">
        <f t="shared" si="24"/>
        <v>0</v>
      </c>
      <c r="AJ42">
        <f t="shared" si="2"/>
        <v>0</v>
      </c>
      <c r="AK42">
        <f t="shared" si="25"/>
        <v>0</v>
      </c>
      <c r="AL42" s="59">
        <f t="shared" si="39"/>
        <v>1.5983396423506765E-2</v>
      </c>
      <c r="AM42">
        <f>E42/(SUM(A43:$A$136))</f>
        <v>1.5001868641930673E-7</v>
      </c>
      <c r="AO42">
        <f t="shared" si="26"/>
        <v>-5.8432034100415744E-3</v>
      </c>
      <c r="AP42">
        <f t="shared" si="27"/>
        <v>23</v>
      </c>
      <c r="AQ42" s="58">
        <f>E42/(SUM($E$19:$E$127)-SUM($E$19:E42))</f>
        <v>1.0103298798657232E-3</v>
      </c>
      <c r="AR42" s="60">
        <f>X42/(SUM($X$19:$X$127)-SUM($X$19:X42))</f>
        <v>2.1580279246262064E-4</v>
      </c>
      <c r="AS42">
        <f t="shared" si="28"/>
        <v>1.0276891254954255E-2</v>
      </c>
      <c r="AT42">
        <f t="shared" si="28"/>
        <v>-1.5333902861926094</v>
      </c>
      <c r="AU42" s="59">
        <f t="shared" si="29"/>
        <v>9.9417383490074565E-4</v>
      </c>
      <c r="AV42" s="59">
        <f>SUM($AU$19:AU42)</f>
        <v>1.5983396423506765E-2</v>
      </c>
      <c r="AW42" s="58">
        <f t="shared" si="3"/>
        <v>-1.8703740605314318E-4</v>
      </c>
      <c r="AY42" s="59">
        <f t="shared" si="30"/>
        <v>-6.9485772735023925</v>
      </c>
      <c r="AZ42" s="59">
        <f>LN(X42/SUM(X42:$X$129))</f>
        <v>-8.4413614034349607</v>
      </c>
      <c r="BA42" s="59">
        <f t="shared" si="31"/>
        <v>-7.5591190468471483</v>
      </c>
      <c r="BC42" s="53">
        <f t="shared" si="40"/>
        <v>23</v>
      </c>
      <c r="BD42">
        <f t="shared" si="32"/>
        <v>-6.9485772735023925</v>
      </c>
      <c r="BE42" s="53">
        <f t="shared" si="33"/>
        <v>-159.81727729055504</v>
      </c>
      <c r="BF42" s="67">
        <f t="shared" si="34"/>
        <v>529</v>
      </c>
      <c r="BG42" s="54">
        <f t="shared" si="35"/>
        <v>-32.5</v>
      </c>
      <c r="BH42">
        <f t="shared" si="36"/>
        <v>-2.2221979507400125</v>
      </c>
      <c r="BI42">
        <f t="shared" si="4"/>
        <v>72.221433399050412</v>
      </c>
      <c r="BJ42">
        <f t="shared" si="5"/>
        <v>1056.25</v>
      </c>
    </row>
    <row r="43" spans="1:62" x14ac:dyDescent="0.3">
      <c r="A43" s="53">
        <f t="shared" si="37"/>
        <v>24</v>
      </c>
      <c r="B43">
        <v>7.7999999999999999E-4</v>
      </c>
      <c r="C43" s="53">
        <f>B43*EXP(-SUM($B$19:B43))</f>
        <v>7.6753487616298814E-4</v>
      </c>
      <c r="D43" s="67">
        <f t="shared" si="6"/>
        <v>7.6753487616298814E-4</v>
      </c>
      <c r="E43" s="54">
        <f>D43/SUM(D19:D136)</f>
        <v>8.0713642884760247E-4</v>
      </c>
      <c r="F43">
        <f t="shared" si="7"/>
        <v>1.8235089510619295E-5</v>
      </c>
      <c r="G43">
        <f>(1/H4-E43)^2</f>
        <v>8.2698174574324289E-5</v>
      </c>
      <c r="H43">
        <f t="shared" si="8"/>
        <v>6.4676160436225657E-4</v>
      </c>
      <c r="I43">
        <f t="shared" si="9"/>
        <v>-1.8231273730285578E-5</v>
      </c>
      <c r="K43">
        <f t="shared" si="10"/>
        <v>7.8890133933698316E-4</v>
      </c>
      <c r="L43">
        <f t="shared" si="11"/>
        <v>4.1830057287724009E-7</v>
      </c>
      <c r="M43">
        <f t="shared" si="11"/>
        <v>3.3237934182860103E-10</v>
      </c>
      <c r="O43">
        <f t="shared" si="12"/>
        <v>-1.1791287847366963E-8</v>
      </c>
      <c r="R43">
        <f t="shared" si="13"/>
        <v>5.1023109591312019E-7</v>
      </c>
      <c r="S43">
        <f t="shared" si="14"/>
        <v>-1.438267626364145E-8</v>
      </c>
      <c r="U43">
        <f t="shared" si="15"/>
        <v>6.2236532320768587E-7</v>
      </c>
      <c r="W43" s="53">
        <f t="shared" si="16"/>
        <v>24</v>
      </c>
      <c r="X43" s="55">
        <f t="shared" si="17"/>
        <v>2.3916721869343303E-4</v>
      </c>
      <c r="Y43" s="56">
        <f t="shared" si="18"/>
        <v>2.5099889486653391E-5</v>
      </c>
      <c r="Z43" s="57">
        <f t="shared" si="19"/>
        <v>2.6281283671325348E-6</v>
      </c>
      <c r="AB43" s="58">
        <f t="shared" si="20"/>
        <v>0.10494703088397196</v>
      </c>
      <c r="AC43" s="58">
        <f t="shared" si="21"/>
        <v>-2.5214617791294602E-5</v>
      </c>
      <c r="AD43" s="58">
        <f t="shared" si="22"/>
        <v>1.098866467357007E-2</v>
      </c>
      <c r="AE43">
        <f t="shared" si="38"/>
        <v>25</v>
      </c>
      <c r="AF43">
        <f t="shared" si="0"/>
        <v>0</v>
      </c>
      <c r="AG43">
        <f t="shared" si="23"/>
        <v>0</v>
      </c>
      <c r="AH43">
        <f t="shared" si="1"/>
        <v>0</v>
      </c>
      <c r="AI43">
        <f t="shared" si="24"/>
        <v>0</v>
      </c>
      <c r="AJ43">
        <f t="shared" si="2"/>
        <v>0</v>
      </c>
      <c r="AK43">
        <f t="shared" si="25"/>
        <v>0</v>
      </c>
      <c r="AL43" s="59">
        <f t="shared" si="39"/>
        <v>1.6790532852354368E-2</v>
      </c>
      <c r="AM43">
        <f>E43/(SUM(A44:$A$136))</f>
        <v>1.2223783565767113E-7</v>
      </c>
      <c r="AO43">
        <f t="shared" si="26"/>
        <v>-0.21426256818828612</v>
      </c>
      <c r="AP43">
        <f t="shared" si="27"/>
        <v>24</v>
      </c>
      <c r="AQ43" s="58">
        <f>E43/(SUM($E$19:$E$127)-SUM($E$19:E43))</f>
        <v>8.2092634776378872E-4</v>
      </c>
      <c r="AR43" s="60">
        <f>X43/(SUM($X$19:$X$127)-SUM($X$19:X43))</f>
        <v>2.39742136320552E-4</v>
      </c>
      <c r="AS43">
        <f t="shared" si="28"/>
        <v>-0.1973218839512613</v>
      </c>
      <c r="AT43">
        <f t="shared" si="28"/>
        <v>-1.4281913652536811</v>
      </c>
      <c r="AU43" s="59">
        <f t="shared" si="29"/>
        <v>8.0713642884760247E-4</v>
      </c>
      <c r="AV43" s="59">
        <f>SUM($AU$19:AU43)</f>
        <v>1.6790532852354368E-2</v>
      </c>
      <c r="AW43" s="58">
        <f t="shared" si="3"/>
        <v>4.2279952530455296E-4</v>
      </c>
      <c r="AY43" s="59">
        <f t="shared" si="30"/>
        <v>-7.1562166382806369</v>
      </c>
      <c r="AZ43" s="59">
        <f>LN(X43/SUM(X43:$X$129))</f>
        <v>-8.3361864164010875</v>
      </c>
      <c r="BA43" s="59">
        <f t="shared" si="31"/>
        <v>-7.4719578245676166</v>
      </c>
      <c r="BC43" s="53">
        <f t="shared" si="40"/>
        <v>24</v>
      </c>
      <c r="BD43">
        <f t="shared" si="32"/>
        <v>-7.1562166382806369</v>
      </c>
      <c r="BE43" s="53">
        <f t="shared" si="33"/>
        <v>-171.74919931873529</v>
      </c>
      <c r="BF43" s="67">
        <f t="shared" si="34"/>
        <v>576</v>
      </c>
      <c r="BG43" s="54">
        <f t="shared" si="35"/>
        <v>-31.5</v>
      </c>
      <c r="BH43">
        <f t="shared" si="36"/>
        <v>-2.4298373155182569</v>
      </c>
      <c r="BI43">
        <f t="shared" si="4"/>
        <v>76.539875438825092</v>
      </c>
      <c r="BJ43">
        <f t="shared" si="5"/>
        <v>992.25</v>
      </c>
    </row>
    <row r="44" spans="1:62" x14ac:dyDescent="0.3">
      <c r="A44" s="53">
        <f t="shared" si="37"/>
        <v>25</v>
      </c>
      <c r="B44">
        <v>1.1900000000000001E-3</v>
      </c>
      <c r="C44" s="53">
        <f>B44*EXP(-SUM($B$19:B44))</f>
        <v>1.1695900550622079E-3</v>
      </c>
      <c r="D44" s="67">
        <f t="shared" si="6"/>
        <v>1.1695900550622079E-3</v>
      </c>
      <c r="E44" s="54">
        <f>D44/SUM(D19:D136)</f>
        <v>1.2299359541521554E-3</v>
      </c>
      <c r="F44">
        <f t="shared" si="7"/>
        <v>1.9895426831929933E-5</v>
      </c>
      <c r="G44">
        <f>(1/H4-E44)^2</f>
        <v>7.5187179983054675E-5</v>
      </c>
      <c r="H44">
        <f t="shared" si="8"/>
        <v>7.2553218311273014E-4</v>
      </c>
      <c r="I44">
        <f t="shared" si="9"/>
        <v>-1.9890884463418481E-5</v>
      </c>
      <c r="K44">
        <f t="shared" si="10"/>
        <v>1.2100405273202256E-3</v>
      </c>
      <c r="L44">
        <f t="shared" si="11"/>
        <v>5.2639694873232414E-7</v>
      </c>
      <c r="M44">
        <f t="shared" si="11"/>
        <v>3.9564728473706268E-10</v>
      </c>
      <c r="O44">
        <f t="shared" si="12"/>
        <v>-1.4431476828787096E-8</v>
      </c>
      <c r="R44">
        <f t="shared" si="13"/>
        <v>8.7792334544152246E-7</v>
      </c>
      <c r="S44">
        <f t="shared" si="14"/>
        <v>-2.4068776324980582E-8</v>
      </c>
      <c r="U44">
        <f t="shared" si="15"/>
        <v>1.4641980777574097E-6</v>
      </c>
      <c r="W44" s="53">
        <f t="shared" si="16"/>
        <v>25</v>
      </c>
      <c r="X44" s="55">
        <f t="shared" si="17"/>
        <v>2.6562802736438529E-4</v>
      </c>
      <c r="Y44" s="56">
        <f t="shared" si="18"/>
        <v>2.786981014456729E-5</v>
      </c>
      <c r="Z44" s="57">
        <f t="shared" si="19"/>
        <v>2.9166722039224426E-6</v>
      </c>
      <c r="AB44" s="58">
        <f t="shared" si="20"/>
        <v>0.10492044239870751</v>
      </c>
      <c r="AC44" s="58">
        <f t="shared" si="21"/>
        <v>-2.8011373978006515E-5</v>
      </c>
      <c r="AD44" s="58">
        <f t="shared" si="22"/>
        <v>1.0980287859162495E-2</v>
      </c>
      <c r="AE44">
        <f t="shared" si="38"/>
        <v>26</v>
      </c>
      <c r="AF44">
        <f t="shared" si="0"/>
        <v>0</v>
      </c>
      <c r="AG44">
        <f t="shared" si="23"/>
        <v>0</v>
      </c>
      <c r="AH44">
        <f t="shared" si="1"/>
        <v>0</v>
      </c>
      <c r="AI44">
        <f t="shared" si="24"/>
        <v>0</v>
      </c>
      <c r="AJ44">
        <f t="shared" si="2"/>
        <v>0</v>
      </c>
      <c r="AK44">
        <f t="shared" si="25"/>
        <v>0</v>
      </c>
      <c r="AL44" s="59">
        <f t="shared" si="39"/>
        <v>1.8020468806506523E-2</v>
      </c>
      <c r="AM44">
        <f>E44/(SUM(A45:$A$136))</f>
        <v>1.8697718974645111E-7</v>
      </c>
      <c r="AO44">
        <f t="shared" si="26"/>
        <v>0.20696209823365178</v>
      </c>
      <c r="AP44">
        <f t="shared" si="27"/>
        <v>25</v>
      </c>
      <c r="AQ44" s="58">
        <f>E44/(SUM($E$19:$E$127)-SUM($E$19:E44))</f>
        <v>1.2525162337369603E-3</v>
      </c>
      <c r="AR44" s="60">
        <f>X44/(SUM($X$19:$X$127)-SUM($X$19:X44))</f>
        <v>2.6633746906913635E-4</v>
      </c>
      <c r="AS44">
        <f t="shared" si="28"/>
        <v>0.22515451496032218</v>
      </c>
      <c r="AT44">
        <f t="shared" si="28"/>
        <v>-1.3229910935847506</v>
      </c>
      <c r="AU44" s="59">
        <f t="shared" si="29"/>
        <v>1.2299359541521554E-3</v>
      </c>
      <c r="AV44" s="59">
        <f>SUM($AU$19:AU44)</f>
        <v>1.8020468806506523E-2</v>
      </c>
      <c r="AW44" s="58">
        <f t="shared" si="3"/>
        <v>8.8481630313177149E-6</v>
      </c>
      <c r="AY44" s="59">
        <f t="shared" si="30"/>
        <v>-6.733801971858699</v>
      </c>
      <c r="AZ44" s="59">
        <f>LN(X44/SUM(X44:$X$129))</f>
        <v>-8.2310127333510206</v>
      </c>
      <c r="BA44" s="59">
        <f t="shared" si="31"/>
        <v>-7.3847966022880858</v>
      </c>
      <c r="BC44" s="53">
        <f t="shared" si="40"/>
        <v>25</v>
      </c>
      <c r="BD44">
        <f t="shared" si="32"/>
        <v>-6.733801971858699</v>
      </c>
      <c r="BE44" s="53">
        <f t="shared" si="33"/>
        <v>-168.34504929646747</v>
      </c>
      <c r="BF44" s="67">
        <f t="shared" si="34"/>
        <v>625</v>
      </c>
      <c r="BG44" s="54">
        <f t="shared" si="35"/>
        <v>-30.5</v>
      </c>
      <c r="BH44">
        <f t="shared" si="36"/>
        <v>-2.007422649096319</v>
      </c>
      <c r="BI44">
        <f t="shared" si="4"/>
        <v>61.22639079743773</v>
      </c>
      <c r="BJ44">
        <f t="shared" si="5"/>
        <v>930.25</v>
      </c>
    </row>
    <row r="45" spans="1:62" x14ac:dyDescent="0.3">
      <c r="A45" s="53">
        <f t="shared" si="37"/>
        <v>26</v>
      </c>
      <c r="B45">
        <v>1.1999999999999999E-3</v>
      </c>
      <c r="C45" s="53">
        <f>B45*EXP(-SUM($B$19:B45))</f>
        <v>1.1780040895101496E-3</v>
      </c>
      <c r="D45" s="67">
        <f t="shared" si="6"/>
        <v>1.1780040895101496E-3</v>
      </c>
      <c r="E45" s="54">
        <f>D45/SUM(D19:D136)</f>
        <v>1.2387841171834731E-3</v>
      </c>
      <c r="F45">
        <f t="shared" si="7"/>
        <v>2.1706903143747246E-5</v>
      </c>
      <c r="G45">
        <f>(1/H4-E45)^2</f>
        <v>7.5033812471589557E-5</v>
      </c>
      <c r="H45">
        <f t="shared" si="8"/>
        <v>8.1328201652835271E-4</v>
      </c>
      <c r="I45">
        <f t="shared" si="9"/>
        <v>-2.1701495841943037E-5</v>
      </c>
      <c r="K45">
        <f t="shared" si="10"/>
        <v>1.2170772140397258E-3</v>
      </c>
      <c r="L45">
        <f t="shared" si="11"/>
        <v>6.6142763840842375E-7</v>
      </c>
      <c r="M45">
        <f t="shared" si="11"/>
        <v>4.7095492177787088E-10</v>
      </c>
      <c r="O45">
        <f t="shared" si="12"/>
        <v>-1.7649436300017096E-8</v>
      </c>
      <c r="R45">
        <f t="shared" si="13"/>
        <v>9.8982701090493778E-7</v>
      </c>
      <c r="S45">
        <f t="shared" si="14"/>
        <v>-2.6412396099806725E-8</v>
      </c>
      <c r="U45">
        <f t="shared" si="15"/>
        <v>1.4812769449347006E-6</v>
      </c>
      <c r="W45" s="53">
        <f t="shared" si="16"/>
        <v>26</v>
      </c>
      <c r="X45" s="55">
        <f t="shared" si="17"/>
        <v>2.9500811640571637E-4</v>
      </c>
      <c r="Y45" s="56">
        <f t="shared" si="18"/>
        <v>3.0943668244453687E-5</v>
      </c>
      <c r="Z45" s="57">
        <f t="shared" si="19"/>
        <v>3.2365291959456479E-6</v>
      </c>
      <c r="AB45" s="58">
        <f t="shared" si="20"/>
        <v>0.104890904770558</v>
      </c>
      <c r="AC45" s="58">
        <f t="shared" si="21"/>
        <v>-3.1118340901706524E-5</v>
      </c>
      <c r="AD45" s="58">
        <f t="shared" si="22"/>
        <v>1.0970983562684561E-2</v>
      </c>
      <c r="AE45">
        <f t="shared" si="38"/>
        <v>27</v>
      </c>
      <c r="AF45">
        <f t="shared" si="0"/>
        <v>0</v>
      </c>
      <c r="AG45">
        <f t="shared" si="23"/>
        <v>0</v>
      </c>
      <c r="AH45">
        <f t="shared" si="1"/>
        <v>0</v>
      </c>
      <c r="AI45">
        <f t="shared" si="24"/>
        <v>0</v>
      </c>
      <c r="AJ45">
        <f t="shared" si="2"/>
        <v>0</v>
      </c>
      <c r="AK45">
        <f t="shared" si="25"/>
        <v>0</v>
      </c>
      <c r="AL45" s="59">
        <f t="shared" si="39"/>
        <v>1.9259252923689997E-2</v>
      </c>
      <c r="AM45">
        <f>E45/(SUM(A46:$A$136))</f>
        <v>1.8906961495474254E-7</v>
      </c>
      <c r="AO45">
        <f t="shared" si="26"/>
        <v>0.21413034790416816</v>
      </c>
      <c r="AP45">
        <f t="shared" si="27"/>
        <v>26</v>
      </c>
      <c r="AQ45" s="58">
        <f>E45/(SUM($E$19:$E$127)-SUM($E$19:E45))</f>
        <v>1.2631202995281618E-3</v>
      </c>
      <c r="AR45" s="60">
        <f>X45/(SUM($X$19:$X$127)-SUM($X$19:X45))</f>
        <v>2.9588354789217107E-4</v>
      </c>
      <c r="AS45">
        <f t="shared" si="28"/>
        <v>0.23358508786504351</v>
      </c>
      <c r="AT45">
        <f t="shared" si="28"/>
        <v>-1.2177893213509523</v>
      </c>
      <c r="AU45" s="59">
        <f t="shared" si="29"/>
        <v>1.2387841171834731E-3</v>
      </c>
      <c r="AV45" s="59">
        <f>SUM($AU$19:AU45)</f>
        <v>1.9259252923689997E-2</v>
      </c>
      <c r="AW45" s="58">
        <f t="shared" si="3"/>
        <v>1.6326313416133837E-4</v>
      </c>
      <c r="AY45" s="59">
        <f t="shared" si="30"/>
        <v>-6.7254337221881828</v>
      </c>
      <c r="AZ45" s="59">
        <f>LN(X45/SUM(X45:$X$129))</f>
        <v>-8.1258404989083228</v>
      </c>
      <c r="BA45" s="59">
        <f t="shared" si="31"/>
        <v>-7.2976353800085541</v>
      </c>
      <c r="BC45" s="53">
        <f t="shared" si="40"/>
        <v>26</v>
      </c>
      <c r="BD45">
        <f t="shared" si="32"/>
        <v>-6.7254337221881828</v>
      </c>
      <c r="BE45" s="53">
        <f t="shared" si="33"/>
        <v>-174.86127677689277</v>
      </c>
      <c r="BF45" s="67">
        <f t="shared" si="34"/>
        <v>676</v>
      </c>
      <c r="BG45" s="54">
        <f t="shared" si="35"/>
        <v>-29.5</v>
      </c>
      <c r="BH45">
        <f t="shared" si="36"/>
        <v>-1.9990543994258028</v>
      </c>
      <c r="BI45">
        <f t="shared" si="4"/>
        <v>58.972104783061184</v>
      </c>
      <c r="BJ45">
        <f t="shared" si="5"/>
        <v>870.25</v>
      </c>
    </row>
    <row r="46" spans="1:62" x14ac:dyDescent="0.3">
      <c r="A46" s="53">
        <f t="shared" si="37"/>
        <v>27</v>
      </c>
      <c r="B46">
        <v>1.3600000000000001E-3</v>
      </c>
      <c r="C46" s="53">
        <f>B46*EXP(-SUM($B$19:B46))</f>
        <v>1.3332568385892825E-3</v>
      </c>
      <c r="D46" s="67">
        <f t="shared" si="6"/>
        <v>1.3332568385892825E-3</v>
      </c>
      <c r="E46" s="54">
        <f>D46/SUM(D19:D136)</f>
        <v>1.4020472513448115E-3</v>
      </c>
      <c r="F46">
        <f t="shared" si="7"/>
        <v>2.3683269315890122E-5</v>
      </c>
      <c r="G46">
        <f>(1/H4-E46)^2</f>
        <v>7.2232029527877589E-5</v>
      </c>
      <c r="H46">
        <f t="shared" si="8"/>
        <v>9.1099243250604206E-4</v>
      </c>
      <c r="I46">
        <f t="shared" si="9"/>
        <v>-2.3676832397053773E-5</v>
      </c>
      <c r="K46">
        <f t="shared" si="10"/>
        <v>1.3783639820289214E-3</v>
      </c>
      <c r="L46">
        <f t="shared" si="11"/>
        <v>8.2990721208327562E-7</v>
      </c>
      <c r="M46">
        <f t="shared" si="11"/>
        <v>5.6059239235817511E-10</v>
      </c>
      <c r="O46">
        <f t="shared" si="12"/>
        <v>-2.1569415139429878E-8</v>
      </c>
      <c r="R46">
        <f t="shared" si="13"/>
        <v>1.2556791568672416E-6</v>
      </c>
      <c r="S46">
        <f t="shared" si="14"/>
        <v>-3.263529298463441E-8</v>
      </c>
      <c r="U46">
        <f t="shared" si="15"/>
        <v>1.8998872669546247E-6</v>
      </c>
      <c r="W46" s="53">
        <f t="shared" si="16"/>
        <v>27</v>
      </c>
      <c r="X46" s="55">
        <f t="shared" si="17"/>
        <v>3.2762761870563977E-4</v>
      </c>
      <c r="Y46" s="56">
        <f t="shared" si="18"/>
        <v>3.4354406619114827E-5</v>
      </c>
      <c r="Z46" s="57">
        <f t="shared" si="19"/>
        <v>3.5910114289053647E-6</v>
      </c>
      <c r="AB46" s="58">
        <f t="shared" si="20"/>
        <v>0.10485809088635131</v>
      </c>
      <c r="AC46" s="58">
        <f t="shared" si="21"/>
        <v>-3.456992653181297E-5</v>
      </c>
      <c r="AD46" s="58">
        <f t="shared" si="22"/>
        <v>1.0960649297798499E-2</v>
      </c>
      <c r="AE46">
        <f t="shared" si="38"/>
        <v>28</v>
      </c>
      <c r="AF46">
        <f t="shared" si="0"/>
        <v>0</v>
      </c>
      <c r="AG46">
        <f t="shared" si="23"/>
        <v>0</v>
      </c>
      <c r="AH46">
        <f t="shared" si="1"/>
        <v>0</v>
      </c>
      <c r="AI46">
        <f t="shared" si="24"/>
        <v>0</v>
      </c>
      <c r="AJ46">
        <f t="shared" si="2"/>
        <v>0</v>
      </c>
      <c r="AK46">
        <f t="shared" si="25"/>
        <v>0</v>
      </c>
      <c r="AL46" s="59">
        <f t="shared" si="39"/>
        <v>2.066130017503481E-2</v>
      </c>
      <c r="AM46">
        <f>E46/(SUM(A47:$A$136))</f>
        <v>2.1487314196855348E-7</v>
      </c>
      <c r="AO46">
        <f t="shared" si="26"/>
        <v>0.33793349085817415</v>
      </c>
      <c r="AP46">
        <f t="shared" si="27"/>
        <v>27</v>
      </c>
      <c r="AQ46" s="58">
        <f>E46/(SUM($E$19:$E$127)-SUM($E$19:E46))</f>
        <v>1.4316374289876596E-3</v>
      </c>
      <c r="AR46" s="60">
        <f>X46/(SUM($X$19:$X$127)-SUM($X$19:X46))</f>
        <v>3.2870786135464551E-4</v>
      </c>
      <c r="AS46">
        <f t="shared" si="28"/>
        <v>0.35881884443221224</v>
      </c>
      <c r="AT46">
        <f t="shared" si="28"/>
        <v>-1.1125858820946255</v>
      </c>
      <c r="AU46" s="59">
        <f t="shared" si="29"/>
        <v>1.4020472513448115E-3</v>
      </c>
      <c r="AV46" s="59">
        <f>SUM($AU$19:AU46)</f>
        <v>2.066130017503481E-2</v>
      </c>
      <c r="AW46" s="58">
        <f t="shared" si="3"/>
        <v>-3.6187209143348498E-4</v>
      </c>
      <c r="AY46" s="59">
        <f t="shared" si="30"/>
        <v>-6.6002705792341763</v>
      </c>
      <c r="AZ46" s="59">
        <f>LN(X46/SUM(X46:$X$129))</f>
        <v>-8.0206698737351658</v>
      </c>
      <c r="BA46" s="59">
        <f t="shared" si="31"/>
        <v>-7.2104741577290223</v>
      </c>
      <c r="BC46" s="53">
        <f t="shared" si="40"/>
        <v>27</v>
      </c>
      <c r="BD46">
        <f t="shared" si="32"/>
        <v>-6.6002705792341763</v>
      </c>
      <c r="BE46" s="53">
        <f t="shared" si="33"/>
        <v>-178.20730563932275</v>
      </c>
      <c r="BF46" s="67">
        <f t="shared" si="34"/>
        <v>729</v>
      </c>
      <c r="BG46" s="54">
        <f t="shared" si="35"/>
        <v>-28.5</v>
      </c>
      <c r="BH46">
        <f t="shared" si="36"/>
        <v>-1.8738912564717962</v>
      </c>
      <c r="BI46">
        <f t="shared" si="4"/>
        <v>53.405900809446194</v>
      </c>
      <c r="BJ46">
        <f t="shared" si="5"/>
        <v>812.25</v>
      </c>
    </row>
    <row r="47" spans="1:62" x14ac:dyDescent="0.3">
      <c r="A47" s="53">
        <f t="shared" si="37"/>
        <v>28</v>
      </c>
      <c r="B47">
        <v>1.01E-3</v>
      </c>
      <c r="C47" s="53">
        <f>B47*EXP(-SUM($B$19:B47))</f>
        <v>9.8913973402270871E-4</v>
      </c>
      <c r="D47" s="67">
        <f t="shared" si="6"/>
        <v>9.8913973402270871E-4</v>
      </c>
      <c r="E47" s="54">
        <f>D47/SUM(D19:D136)</f>
        <v>1.0401751599113265E-3</v>
      </c>
      <c r="F47">
        <f t="shared" si="7"/>
        <v>2.5839525928153886E-5</v>
      </c>
      <c r="G47">
        <f>(1/H4-E47)^2</f>
        <v>7.8514041384952486E-5</v>
      </c>
      <c r="H47">
        <f t="shared" si="8"/>
        <v>1.0197488464784876E-3</v>
      </c>
      <c r="I47">
        <f t="shared" si="9"/>
        <v>-2.5831863356320809E-5</v>
      </c>
      <c r="K47">
        <f t="shared" si="10"/>
        <v>1.0143356339831727E-3</v>
      </c>
      <c r="L47">
        <f t="shared" si="11"/>
        <v>1.0398877098942061E-6</v>
      </c>
      <c r="M47">
        <f t="shared" si="11"/>
        <v>6.6728516445962974E-10</v>
      </c>
      <c r="O47">
        <f t="shared" si="12"/>
        <v>-2.6342012859998056E-8</v>
      </c>
      <c r="R47">
        <f t="shared" si="13"/>
        <v>1.0343675926963657E-6</v>
      </c>
      <c r="S47">
        <f t="shared" si="14"/>
        <v>-2.6202179494500355E-8</v>
      </c>
      <c r="U47">
        <f t="shared" si="15"/>
        <v>1.028876778368045E-6</v>
      </c>
      <c r="W47" s="53">
        <f t="shared" si="16"/>
        <v>28</v>
      </c>
      <c r="X47" s="55">
        <f t="shared" si="17"/>
        <v>3.6384131988348694E-4</v>
      </c>
      <c r="Y47" s="56">
        <f t="shared" si="18"/>
        <v>3.8138442885830724E-5</v>
      </c>
      <c r="Z47" s="57">
        <f t="shared" si="19"/>
        <v>3.9837609379558165E-6</v>
      </c>
      <c r="AB47" s="58">
        <f t="shared" si="20"/>
        <v>0.10482163735016083</v>
      </c>
      <c r="AC47" s="58">
        <f t="shared" si="21"/>
        <v>-3.8404355302547841E-5</v>
      </c>
      <c r="AD47" s="58">
        <f t="shared" si="22"/>
        <v>1.0949171301466084E-2</v>
      </c>
      <c r="AE47">
        <f t="shared" si="38"/>
        <v>29</v>
      </c>
      <c r="AF47">
        <f t="shared" si="0"/>
        <v>0</v>
      </c>
      <c r="AG47">
        <f t="shared" si="23"/>
        <v>0</v>
      </c>
      <c r="AH47">
        <f t="shared" si="1"/>
        <v>0</v>
      </c>
      <c r="AI47">
        <f t="shared" si="24"/>
        <v>0</v>
      </c>
      <c r="AJ47">
        <f t="shared" si="2"/>
        <v>0</v>
      </c>
      <c r="AK47">
        <f t="shared" si="25"/>
        <v>0</v>
      </c>
      <c r="AL47" s="59">
        <f t="shared" si="39"/>
        <v>2.1701475334946138E-2</v>
      </c>
      <c r="AM47">
        <f>E47/(SUM(A48:$A$136))</f>
        <v>1.6010084037422296E-7</v>
      </c>
      <c r="AO47">
        <f t="shared" si="26"/>
        <v>3.9389121963381617E-2</v>
      </c>
      <c r="AP47">
        <f t="shared" si="27"/>
        <v>28</v>
      </c>
      <c r="AQ47" s="58">
        <f>E47/(SUM($E$19:$E$127)-SUM($E$19:E47))</f>
        <v>1.0632573501431705E-3</v>
      </c>
      <c r="AR47" s="60">
        <f>X47/(SUM($X$19:$X$127)-SUM($X$19:X47))</f>
        <v>3.6517426868466345E-4</v>
      </c>
      <c r="AS47">
        <f t="shared" si="28"/>
        <v>6.1337168029823863E-2</v>
      </c>
      <c r="AT47">
        <f t="shared" si="28"/>
        <v>-1.0073805908907583</v>
      </c>
      <c r="AU47" s="59">
        <f t="shared" si="29"/>
        <v>1.0401751599113265E-3</v>
      </c>
      <c r="AV47" s="59">
        <f>SUM($AU$19:AU47)</f>
        <v>2.1701475334946138E-2</v>
      </c>
      <c r="AW47" s="58">
        <f t="shared" si="3"/>
        <v>2.2501566494870793E-4</v>
      </c>
      <c r="AY47" s="59">
        <f t="shared" si="30"/>
        <v>-6.8978049481289689</v>
      </c>
      <c r="AZ47" s="59">
        <f>LN(X47/SUM(X47:$X$129))</f>
        <v>-7.9155010363106566</v>
      </c>
      <c r="BA47" s="59">
        <f t="shared" si="31"/>
        <v>-7.1233129354494915</v>
      </c>
      <c r="BC47" s="53">
        <f t="shared" si="40"/>
        <v>28</v>
      </c>
      <c r="BD47">
        <f t="shared" si="32"/>
        <v>-6.8978049481289689</v>
      </c>
      <c r="BE47" s="53">
        <f t="shared" si="33"/>
        <v>-193.13853854761112</v>
      </c>
      <c r="BF47" s="67">
        <f t="shared" si="34"/>
        <v>784</v>
      </c>
      <c r="BG47" s="54">
        <f t="shared" si="35"/>
        <v>-27.5</v>
      </c>
      <c r="BH47">
        <f t="shared" si="36"/>
        <v>-2.1714256253665889</v>
      </c>
      <c r="BI47">
        <f t="shared" si="4"/>
        <v>59.714204697581195</v>
      </c>
      <c r="BJ47">
        <f t="shared" si="5"/>
        <v>756.25</v>
      </c>
    </row>
    <row r="48" spans="1:62" x14ac:dyDescent="0.3">
      <c r="A48" s="53">
        <f t="shared" si="37"/>
        <v>29</v>
      </c>
      <c r="B48">
        <v>1.23E-3</v>
      </c>
      <c r="C48" s="53">
        <f>B48*EXP(-SUM($B$19:B48))</f>
        <v>1.203115171580054E-3</v>
      </c>
      <c r="D48" s="67">
        <f t="shared" si="6"/>
        <v>1.203115171580054E-3</v>
      </c>
      <c r="E48" s="54">
        <f>D48/SUM(D19:D136)</f>
        <v>1.2651908248600345E-3</v>
      </c>
      <c r="F48">
        <f t="shared" si="7"/>
        <v>2.8192036586453817E-5</v>
      </c>
      <c r="G48">
        <f>(1/H4-E48)^2</f>
        <v>7.4577029103407375E-5</v>
      </c>
      <c r="H48">
        <f t="shared" si="8"/>
        <v>1.1407515434705843E-3</v>
      </c>
      <c r="I48">
        <f t="shared" si="9"/>
        <v>-2.8182915005736587E-5</v>
      </c>
      <c r="K48">
        <f t="shared" si="10"/>
        <v>1.2369987882735807E-3</v>
      </c>
      <c r="L48">
        <f t="shared" si="11"/>
        <v>1.3013140839305202E-6</v>
      </c>
      <c r="M48">
        <f t="shared" si="11"/>
        <v>7.9427669822057243E-10</v>
      </c>
      <c r="O48">
        <f t="shared" si="12"/>
        <v>-3.2149703792294298E-8</v>
      </c>
      <c r="R48">
        <f t="shared" si="13"/>
        <v>1.4111082769943297E-6</v>
      </c>
      <c r="S48">
        <f t="shared" si="14"/>
        <v>-3.4862231712113472E-8</v>
      </c>
      <c r="U48">
        <f t="shared" si="15"/>
        <v>1.530166002190307E-6</v>
      </c>
      <c r="W48" s="53">
        <f t="shared" si="16"/>
        <v>29</v>
      </c>
      <c r="X48" s="55">
        <f t="shared" si="17"/>
        <v>4.0404230265468676E-4</v>
      </c>
      <c r="Y48" s="56">
        <f t="shared" si="18"/>
        <v>4.2336013265795305E-5</v>
      </c>
      <c r="Z48" s="57">
        <f t="shared" si="19"/>
        <v>4.4187776547317132E-6</v>
      </c>
      <c r="AB48" s="58">
        <f t="shared" si="20"/>
        <v>0.10478114045889304</v>
      </c>
      <c r="AC48" s="58">
        <f t="shared" si="21"/>
        <v>-4.2664091427763496E-5</v>
      </c>
      <c r="AD48" s="58">
        <f t="shared" si="22"/>
        <v>1.0936423304438508E-2</v>
      </c>
      <c r="AE48">
        <f t="shared" si="38"/>
        <v>30</v>
      </c>
      <c r="AF48">
        <f t="shared" si="0"/>
        <v>0</v>
      </c>
      <c r="AG48">
        <f t="shared" si="23"/>
        <v>0</v>
      </c>
      <c r="AH48">
        <f t="shared" si="1"/>
        <v>0</v>
      </c>
      <c r="AI48">
        <f t="shared" si="24"/>
        <v>0</v>
      </c>
      <c r="AJ48">
        <f t="shared" si="2"/>
        <v>0</v>
      </c>
      <c r="AK48">
        <f t="shared" si="25"/>
        <v>0</v>
      </c>
      <c r="AL48" s="59">
        <f t="shared" si="39"/>
        <v>2.2966666159806172E-2</v>
      </c>
      <c r="AM48">
        <f>E48/(SUM(A49:$A$136))</f>
        <v>1.9560773420841595E-7</v>
      </c>
      <c r="AO48">
        <f t="shared" si="26"/>
        <v>0.23522296049453981</v>
      </c>
      <c r="AP48">
        <f t="shared" si="27"/>
        <v>29</v>
      </c>
      <c r="AQ48" s="58">
        <f>E48/(SUM($E$19:$E$127)-SUM($E$19:E48))</f>
        <v>1.2949409683365139E-3</v>
      </c>
      <c r="AR48" s="60">
        <f>X48/(SUM($X$19:$X$127)-SUM($X$19:X48))</f>
        <v>4.0568704477458802E-4</v>
      </c>
      <c r="AS48">
        <f t="shared" si="28"/>
        <v>0.25846510981637716</v>
      </c>
      <c r="AT48">
        <f t="shared" si="28"/>
        <v>-0.9021732422976283</v>
      </c>
      <c r="AU48" s="59">
        <f t="shared" si="29"/>
        <v>1.2651908248600345E-3</v>
      </c>
      <c r="AV48" s="59">
        <f>SUM($AU$19:AU48)</f>
        <v>2.2966666159806172E-2</v>
      </c>
      <c r="AW48" s="58">
        <f t="shared" si="3"/>
        <v>1.5233402932027891E-4</v>
      </c>
      <c r="AY48" s="59">
        <f t="shared" si="30"/>
        <v>-6.7007411095978107</v>
      </c>
      <c r="AZ48" s="59">
        <f>LN(X48/SUM(X48:$X$129))</f>
        <v>-7.8103341849062558</v>
      </c>
      <c r="BA48" s="59">
        <f t="shared" si="31"/>
        <v>-7.0361517131699607</v>
      </c>
      <c r="BC48" s="53">
        <f t="shared" si="40"/>
        <v>29</v>
      </c>
      <c r="BD48">
        <f t="shared" si="32"/>
        <v>-6.7007411095978107</v>
      </c>
      <c r="BE48" s="53">
        <f t="shared" si="33"/>
        <v>-194.32149217833651</v>
      </c>
      <c r="BF48" s="67">
        <f t="shared" si="34"/>
        <v>841</v>
      </c>
      <c r="BG48" s="54">
        <f t="shared" si="35"/>
        <v>-26.5</v>
      </c>
      <c r="BH48">
        <f t="shared" si="36"/>
        <v>-1.9743617868354306</v>
      </c>
      <c r="BI48">
        <f t="shared" si="4"/>
        <v>52.320587351138911</v>
      </c>
      <c r="BJ48">
        <f t="shared" si="5"/>
        <v>702.25</v>
      </c>
    </row>
    <row r="49" spans="1:62" x14ac:dyDescent="0.3">
      <c r="A49" s="53">
        <f t="shared" si="37"/>
        <v>30</v>
      </c>
      <c r="B49">
        <v>1.3799999999999999E-3</v>
      </c>
      <c r="C49" s="53">
        <f>B49*EXP(-SUM($B$19:B49))</f>
        <v>1.3479750442742966E-3</v>
      </c>
      <c r="D49" s="67">
        <f t="shared" si="6"/>
        <v>1.3479750442742966E-3</v>
      </c>
      <c r="E49" s="54">
        <f>D49/SUM(D19:D136)</f>
        <v>1.4175248541803134E-3</v>
      </c>
      <c r="F49">
        <f t="shared" si="7"/>
        <v>3.0758651464164616E-5</v>
      </c>
      <c r="G49">
        <f>(1/H4-E49)^2</f>
        <v>7.1969182560231541E-5</v>
      </c>
      <c r="H49">
        <f t="shared" si="8"/>
        <v>1.275327552952874E-3</v>
      </c>
      <c r="I49">
        <f t="shared" si="9"/>
        <v>-3.0747793095467171E-5</v>
      </c>
      <c r="K49">
        <f t="shared" si="10"/>
        <v>1.3867662027161488E-3</v>
      </c>
      <c r="L49">
        <f t="shared" si="11"/>
        <v>1.6264603673207656E-6</v>
      </c>
      <c r="M49">
        <f t="shared" si="11"/>
        <v>9.4542678024165858E-10</v>
      </c>
      <c r="O49">
        <f t="shared" si="12"/>
        <v>-3.9213507727143422E-8</v>
      </c>
      <c r="R49">
        <f t="shared" si="13"/>
        <v>1.7685811478277352E-6</v>
      </c>
      <c r="S49">
        <f t="shared" si="14"/>
        <v>-4.2640000272902829E-8</v>
      </c>
      <c r="U49">
        <f t="shared" si="15"/>
        <v>1.9231205009957665E-6</v>
      </c>
      <c r="W49" s="53">
        <f t="shared" si="16"/>
        <v>30</v>
      </c>
      <c r="X49" s="55">
        <f t="shared" si="17"/>
        <v>4.486659491856197E-4</v>
      </c>
      <c r="Y49" s="56">
        <f t="shared" si="18"/>
        <v>4.6991544930660469E-5</v>
      </c>
      <c r="Z49" s="57">
        <f t="shared" si="19"/>
        <v>4.9004484699138224E-6</v>
      </c>
      <c r="AB49" s="58">
        <f t="shared" si="20"/>
        <v>0.10473615173149539</v>
      </c>
      <c r="AC49" s="58">
        <f t="shared" si="21"/>
        <v>-4.7396309169022935E-5</v>
      </c>
      <c r="AD49" s="58">
        <f t="shared" si="22"/>
        <v>1.0922265170353801E-2</v>
      </c>
      <c r="AE49">
        <f t="shared" si="38"/>
        <v>31</v>
      </c>
      <c r="AF49">
        <f t="shared" si="0"/>
        <v>0</v>
      </c>
      <c r="AG49">
        <f t="shared" si="23"/>
        <v>0</v>
      </c>
      <c r="AH49">
        <f t="shared" si="1"/>
        <v>0</v>
      </c>
      <c r="AI49">
        <f t="shared" si="24"/>
        <v>0</v>
      </c>
      <c r="AJ49">
        <f t="shared" si="2"/>
        <v>0</v>
      </c>
      <c r="AK49">
        <f t="shared" si="25"/>
        <v>0</v>
      </c>
      <c r="AL49" s="59">
        <f t="shared" si="39"/>
        <v>2.4384191013986485E-2</v>
      </c>
      <c r="AM49">
        <f>E49/(SUM(A50:$A$136))</f>
        <v>2.2018093416904525E-7</v>
      </c>
      <c r="AO49">
        <f t="shared" si="26"/>
        <v>0.3489122902793268</v>
      </c>
      <c r="AP49">
        <f t="shared" si="27"/>
        <v>30</v>
      </c>
      <c r="AQ49" s="58">
        <f>E49/(SUM($E$19:$E$127)-SUM($E$19:E49))</f>
        <v>1.4529650783768576E-3</v>
      </c>
      <c r="AR49" s="60">
        <f>X49/(SUM($X$19:$X$127)-SUM($X$19:X49))</f>
        <v>4.5069537638508367E-4</v>
      </c>
      <c r="AS49">
        <f t="shared" si="28"/>
        <v>0.37360635014712384</v>
      </c>
      <c r="AT49">
        <f t="shared" si="28"/>
        <v>-0.79696360807992705</v>
      </c>
      <c r="AU49" s="59">
        <f t="shared" si="29"/>
        <v>1.4175248541803134E-3</v>
      </c>
      <c r="AV49" s="59">
        <f>SUM($AU$19:AU49)</f>
        <v>2.4384191013986485E-2</v>
      </c>
      <c r="AW49" s="58">
        <f t="shared" si="3"/>
        <v>-9.4155521121445322E-5</v>
      </c>
      <c r="AY49" s="59">
        <f t="shared" si="30"/>
        <v>-6.5856717798130235</v>
      </c>
      <c r="AZ49" s="59">
        <f>LN(X49/SUM(X49:$X$129))</f>
        <v>-7.7051695397801243</v>
      </c>
      <c r="BA49" s="59">
        <f t="shared" si="31"/>
        <v>-6.948990490890429</v>
      </c>
      <c r="BC49" s="53">
        <f t="shared" si="40"/>
        <v>30</v>
      </c>
      <c r="BD49">
        <f t="shared" si="32"/>
        <v>-6.5856717798130235</v>
      </c>
      <c r="BE49" s="53">
        <f t="shared" si="33"/>
        <v>-197.5701533943907</v>
      </c>
      <c r="BF49" s="67">
        <f t="shared" si="34"/>
        <v>900</v>
      </c>
      <c r="BG49" s="54">
        <f t="shared" si="35"/>
        <v>-25.5</v>
      </c>
      <c r="BH49">
        <f t="shared" si="36"/>
        <v>-1.8592924570506435</v>
      </c>
      <c r="BI49">
        <f t="shared" si="4"/>
        <v>47.411957654791408</v>
      </c>
      <c r="BJ49">
        <f t="shared" si="5"/>
        <v>650.25</v>
      </c>
    </row>
    <row r="50" spans="1:62" x14ac:dyDescent="0.3">
      <c r="A50" s="53">
        <f t="shared" si="37"/>
        <v>31</v>
      </c>
      <c r="B50">
        <v>1.2899999999999999E-3</v>
      </c>
      <c r="C50" s="53">
        <f>B50*EXP(-SUM($B$19:B50))</f>
        <v>1.2584391942480613E-3</v>
      </c>
      <c r="D50" s="67">
        <f t="shared" si="6"/>
        <v>1.2584391942480613E-3</v>
      </c>
      <c r="E50" s="54">
        <f>D50/SUM(D19:D136)</f>
        <v>1.323369333058868E-3</v>
      </c>
      <c r="F50">
        <f t="shared" si="7"/>
        <v>3.3558841981858238E-5</v>
      </c>
      <c r="G50">
        <f>(1/H4-E50)^2</f>
        <v>7.3575578004474388E-5</v>
      </c>
      <c r="H50">
        <f t="shared" si="8"/>
        <v>1.4249437245148178E-3</v>
      </c>
      <c r="I50">
        <f t="shared" si="9"/>
        <v>-3.3545916168009003E-5</v>
      </c>
      <c r="K50">
        <f t="shared" si="10"/>
        <v>1.2898104910770097E-3</v>
      </c>
      <c r="L50">
        <f t="shared" si="11"/>
        <v>2.0304646180341609E-6</v>
      </c>
      <c r="M50">
        <f t="shared" si="11"/>
        <v>1.1253284915510879E-9</v>
      </c>
      <c r="O50">
        <f t="shared" si="12"/>
        <v>-4.7801042726704597E-8</v>
      </c>
      <c r="R50">
        <f t="shared" si="13"/>
        <v>1.8379073650735605E-6</v>
      </c>
      <c r="S50">
        <f t="shared" si="14"/>
        <v>-4.3267874606287893E-8</v>
      </c>
      <c r="U50">
        <f t="shared" si="15"/>
        <v>1.6636111028923171E-6</v>
      </c>
      <c r="W50" s="53">
        <f t="shared" si="16"/>
        <v>31</v>
      </c>
      <c r="X50" s="55">
        <f t="shared" si="17"/>
        <v>4.9819433047390181E-4</v>
      </c>
      <c r="Y50" s="56">
        <f t="shared" si="18"/>
        <v>5.2154057838850485E-5</v>
      </c>
      <c r="Z50" s="57">
        <f t="shared" si="19"/>
        <v>5.433577085594118E-6</v>
      </c>
      <c r="AB50" s="58">
        <f t="shared" si="20"/>
        <v>0.10468617294227238</v>
      </c>
      <c r="AC50" s="58">
        <f t="shared" si="21"/>
        <v>-5.2653415264897981E-5</v>
      </c>
      <c r="AD50" s="58">
        <f t="shared" si="22"/>
        <v>1.0906541390034464E-2</v>
      </c>
      <c r="AE50">
        <f t="shared" si="38"/>
        <v>32</v>
      </c>
      <c r="AF50">
        <f t="shared" si="0"/>
        <v>0</v>
      </c>
      <c r="AG50">
        <f t="shared" si="23"/>
        <v>0</v>
      </c>
      <c r="AH50">
        <f t="shared" si="1"/>
        <v>0</v>
      </c>
      <c r="AI50">
        <f t="shared" si="24"/>
        <v>0</v>
      </c>
      <c r="AJ50">
        <f t="shared" si="2"/>
        <v>0</v>
      </c>
      <c r="AK50">
        <f t="shared" si="25"/>
        <v>0</v>
      </c>
      <c r="AL50" s="59">
        <f t="shared" si="39"/>
        <v>2.5707560347045352E-2</v>
      </c>
      <c r="AM50">
        <f>E50/(SUM(A51:$A$136))</f>
        <v>2.0655054363334916E-7</v>
      </c>
      <c r="AO50">
        <f t="shared" si="26"/>
        <v>0.28018100948379426</v>
      </c>
      <c r="AP50">
        <f t="shared" si="27"/>
        <v>31</v>
      </c>
      <c r="AQ50" s="58">
        <f>E50/(SUM($E$19:$E$127)-SUM($E$19:E50))</f>
        <v>1.3582980003847864E-3</v>
      </c>
      <c r="AR50" s="60">
        <f>X50/(SUM($X$19:$X$127)-SUM($X$19:X50))</f>
        <v>5.0069836019376235E-4</v>
      </c>
      <c r="AS50">
        <f t="shared" si="28"/>
        <v>0.30623244569973845</v>
      </c>
      <c r="AT50">
        <f t="shared" si="28"/>
        <v>-0.69175143467903777</v>
      </c>
      <c r="AU50" s="59">
        <f t="shared" si="29"/>
        <v>1.323369333058868E-3</v>
      </c>
      <c r="AV50" s="59">
        <f>SUM($AU$19:AU50)</f>
        <v>2.5707560347045352E-2</v>
      </c>
      <c r="AW50" s="58">
        <f t="shared" si="3"/>
        <v>6.991458378300037E-5</v>
      </c>
      <c r="AY50" s="59">
        <f t="shared" si="30"/>
        <v>-6.6531130606085567</v>
      </c>
      <c r="AZ50" s="59">
        <f>LN(X50/SUM(X50:$X$129))</f>
        <v>-7.6000073456146353</v>
      </c>
      <c r="BA50" s="59">
        <f t="shared" si="31"/>
        <v>-6.8618292686108973</v>
      </c>
      <c r="BC50" s="53">
        <f t="shared" si="40"/>
        <v>31</v>
      </c>
      <c r="BD50">
        <f t="shared" si="32"/>
        <v>-6.6531130606085567</v>
      </c>
      <c r="BE50" s="53">
        <f t="shared" si="33"/>
        <v>-206.24650487886527</v>
      </c>
      <c r="BF50" s="67">
        <f t="shared" si="34"/>
        <v>961</v>
      </c>
      <c r="BG50" s="54">
        <f t="shared" si="35"/>
        <v>-24.5</v>
      </c>
      <c r="BH50">
        <f t="shared" si="36"/>
        <v>-1.9267337378461766</v>
      </c>
      <c r="BI50">
        <f t="shared" si="4"/>
        <v>47.204976577231328</v>
      </c>
      <c r="BJ50">
        <f t="shared" si="5"/>
        <v>600.25</v>
      </c>
    </row>
    <row r="51" spans="1:62" x14ac:dyDescent="0.3">
      <c r="A51" s="53">
        <f t="shared" si="37"/>
        <v>32</v>
      </c>
      <c r="B51">
        <v>1.3600000000000001E-3</v>
      </c>
      <c r="C51" s="53">
        <f>B51*EXP(-SUM($B$19:B51))</f>
        <v>1.3249234706206299E-3</v>
      </c>
      <c r="D51" s="67">
        <f t="shared" si="6"/>
        <v>1.3249234706206299E-3</v>
      </c>
      <c r="E51" s="54">
        <f>D51/SUM(D19:D136)</f>
        <v>1.3932839168418684E-3</v>
      </c>
      <c r="F51">
        <f t="shared" si="7"/>
        <v>3.6613847618384176E-5</v>
      </c>
      <c r="G51">
        <f>(1/H4-E51)^2</f>
        <v>7.2381064482100158E-5</v>
      </c>
      <c r="H51">
        <f t="shared" si="8"/>
        <v>1.5912211226672766E-3</v>
      </c>
      <c r="I51">
        <f t="shared" si="9"/>
        <v>-3.6598460760641634E-5</v>
      </c>
      <c r="K51">
        <f t="shared" si="10"/>
        <v>1.3566700692234843E-3</v>
      </c>
      <c r="L51">
        <f t="shared" si="11"/>
        <v>2.5319846612225082E-6</v>
      </c>
      <c r="M51">
        <f t="shared" si="11"/>
        <v>1.3394473300482253E-9</v>
      </c>
      <c r="O51">
        <f t="shared" si="12"/>
        <v>-5.8236243819442451E-8</v>
      </c>
      <c r="R51">
        <f t="shared" si="13"/>
        <v>2.1587620706388846E-6</v>
      </c>
      <c r="S51">
        <f t="shared" si="14"/>
        <v>-4.965203629361266E-8</v>
      </c>
      <c r="U51">
        <f t="shared" si="15"/>
        <v>1.8405536767268537E-6</v>
      </c>
      <c r="W51" s="53">
        <f t="shared" si="16"/>
        <v>32</v>
      </c>
      <c r="X51" s="55">
        <f t="shared" si="17"/>
        <v>5.5316101256814567E-4</v>
      </c>
      <c r="Y51" s="56">
        <f t="shared" si="18"/>
        <v>5.7877596633389092E-5</v>
      </c>
      <c r="Z51" s="57">
        <f t="shared" si="19"/>
        <v>6.023414195890959E-6</v>
      </c>
      <c r="AB51" s="58">
        <f t="shared" si="20"/>
        <v>0.10463065060330687</v>
      </c>
      <c r="AC51" s="58">
        <f t="shared" si="21"/>
        <v>-5.8493629307105569E-5</v>
      </c>
      <c r="AD51" s="58">
        <f t="shared" si="22"/>
        <v>1.0889079416364173E-2</v>
      </c>
      <c r="AE51">
        <f t="shared" si="38"/>
        <v>33</v>
      </c>
      <c r="AF51">
        <f t="shared" si="0"/>
        <v>0</v>
      </c>
      <c r="AG51">
        <f t="shared" si="23"/>
        <v>0</v>
      </c>
      <c r="AH51">
        <f t="shared" si="1"/>
        <v>0</v>
      </c>
      <c r="AI51">
        <f t="shared" si="24"/>
        <v>0</v>
      </c>
      <c r="AJ51">
        <f t="shared" si="2"/>
        <v>0</v>
      </c>
      <c r="AK51">
        <f t="shared" si="25"/>
        <v>0</v>
      </c>
      <c r="AL51" s="59">
        <f t="shared" si="39"/>
        <v>2.710084426388722E-2</v>
      </c>
      <c r="AM51">
        <f>E51/(SUM(A52:$A$136))</f>
        <v>2.1855433989676368E-7</v>
      </c>
      <c r="AO51">
        <f t="shared" si="26"/>
        <v>0.33166349085817415</v>
      </c>
      <c r="AP51">
        <f t="shared" si="27"/>
        <v>32</v>
      </c>
      <c r="AQ51" s="58">
        <f>E51/(SUM($E$19:$E$127)-SUM($E$19:E51))</f>
        <v>1.4321058859028033E-3</v>
      </c>
      <c r="AR51" s="60">
        <f>X51/(SUM($X$19:$X$127)-SUM($X$19:X51))</f>
        <v>5.5625055908677308E-4</v>
      </c>
      <c r="AS51">
        <f t="shared" si="28"/>
        <v>0.35914600847438483</v>
      </c>
      <c r="AT51">
        <f t="shared" si="28"/>
        <v>-0.58653644040237529</v>
      </c>
      <c r="AU51" s="59">
        <f t="shared" si="29"/>
        <v>1.3932839168418684E-3</v>
      </c>
      <c r="AV51" s="59">
        <f>SUM($AU$19:AU51)</f>
        <v>2.710084426388722E-2</v>
      </c>
      <c r="AW51" s="58">
        <f t="shared" si="3"/>
        <v>-3.902833403043684E-4</v>
      </c>
      <c r="AY51" s="59">
        <f t="shared" si="30"/>
        <v>-6.6002705792341763</v>
      </c>
      <c r="AZ51" s="59">
        <f>LN(X51/SUM(X51:$X$129))</f>
        <v>-7.4948478742239599</v>
      </c>
      <c r="BA51" s="59">
        <f t="shared" si="31"/>
        <v>-6.7746680463313664</v>
      </c>
      <c r="BC51" s="53">
        <f t="shared" si="40"/>
        <v>32</v>
      </c>
      <c r="BD51">
        <f t="shared" si="32"/>
        <v>-6.6002705792341763</v>
      </c>
      <c r="BE51" s="53">
        <f t="shared" si="33"/>
        <v>-211.20865853549364</v>
      </c>
      <c r="BF51" s="67">
        <f t="shared" si="34"/>
        <v>1024</v>
      </c>
      <c r="BG51" s="54">
        <f t="shared" si="35"/>
        <v>-23.5</v>
      </c>
      <c r="BH51">
        <f t="shared" si="36"/>
        <v>-1.8738912564717962</v>
      </c>
      <c r="BI51">
        <f t="shared" si="4"/>
        <v>44.036444527087212</v>
      </c>
      <c r="BJ51">
        <f t="shared" si="5"/>
        <v>552.25</v>
      </c>
    </row>
    <row r="52" spans="1:62" x14ac:dyDescent="0.3">
      <c r="A52" s="53">
        <f t="shared" si="37"/>
        <v>33</v>
      </c>
      <c r="B52">
        <v>9.7999999999999997E-4</v>
      </c>
      <c r="C52" s="53">
        <f>B52*EXP(-SUM($B$19:B52))</f>
        <v>9.537890941228609E-4</v>
      </c>
      <c r="D52" s="67">
        <f t="shared" si="6"/>
        <v>9.537890941228609E-4</v>
      </c>
      <c r="E52" s="54">
        <f>D52/SUM(D19:D136)</f>
        <v>1.0030005765375E-3</v>
      </c>
      <c r="F52">
        <f t="shared" si="7"/>
        <v>3.9946835932586932E-5</v>
      </c>
      <c r="G52">
        <f>(1/H4-E52)^2</f>
        <v>7.9174217542028619E-5</v>
      </c>
      <c r="H52">
        <f t="shared" si="8"/>
        <v>1.7759508702817511E-3</v>
      </c>
      <c r="I52">
        <f t="shared" si="9"/>
        <v>-3.9928519512623256E-5</v>
      </c>
      <c r="K52">
        <f t="shared" si="10"/>
        <v>9.6305374060491307E-4</v>
      </c>
      <c r="L52">
        <f t="shared" si="11"/>
        <v>3.1540014936545091E-6</v>
      </c>
      <c r="M52">
        <f t="shared" si="11"/>
        <v>1.5942866704699361E-9</v>
      </c>
      <c r="O52">
        <f t="shared" si="12"/>
        <v>-7.0911088977505145E-8</v>
      </c>
      <c r="R52">
        <f t="shared" si="13"/>
        <v>1.7103361287553911E-6</v>
      </c>
      <c r="S52">
        <f t="shared" si="14"/>
        <v>-3.8453310073448086E-8</v>
      </c>
      <c r="U52">
        <f t="shared" si="15"/>
        <v>9.2747250729311524E-7</v>
      </c>
      <c r="W52" s="53">
        <f t="shared" si="16"/>
        <v>33</v>
      </c>
      <c r="X52" s="55">
        <f t="shared" si="17"/>
        <v>6.1415630975518703E-4</v>
      </c>
      <c r="Y52" s="56">
        <f t="shared" si="18"/>
        <v>6.4221692628692838E-5</v>
      </c>
      <c r="Z52" s="57">
        <f t="shared" si="19"/>
        <v>6.6756873620790604E-6</v>
      </c>
      <c r="AB52" s="58">
        <f t="shared" si="20"/>
        <v>0.1045689698348824</v>
      </c>
      <c r="AC52" s="58">
        <f t="shared" si="21"/>
        <v>-6.4981628490831447E-5</v>
      </c>
      <c r="AD52" s="58">
        <f t="shared" si="22"/>
        <v>1.0869687823837714E-2</v>
      </c>
      <c r="AE52">
        <f t="shared" si="38"/>
        <v>34</v>
      </c>
      <c r="AF52">
        <f t="shared" si="0"/>
        <v>0</v>
      </c>
      <c r="AG52">
        <f t="shared" si="23"/>
        <v>0</v>
      </c>
      <c r="AH52">
        <f t="shared" si="1"/>
        <v>0</v>
      </c>
      <c r="AI52">
        <f t="shared" si="24"/>
        <v>0</v>
      </c>
      <c r="AJ52">
        <f t="shared" si="2"/>
        <v>0</v>
      </c>
      <c r="AK52">
        <f t="shared" si="25"/>
        <v>0</v>
      </c>
      <c r="AL52" s="59">
        <f t="shared" si="39"/>
        <v>2.8103844840424719E-2</v>
      </c>
      <c r="AM52">
        <f>E52/(SUM(A53:$A$136))</f>
        <v>1.581520934307001E-7</v>
      </c>
      <c r="AO52">
        <f t="shared" si="26"/>
        <v>2.9960837926941682E-3</v>
      </c>
      <c r="AP52">
        <f t="shared" si="27"/>
        <v>33</v>
      </c>
      <c r="AQ52" s="58">
        <f>E52/(SUM($E$19:$E$127)-SUM($E$19:E52))</f>
        <v>1.0320117792850484E-3</v>
      </c>
      <c r="AR52" s="60">
        <f>X52/(SUM($X$19:$X$127)-SUM($X$19:X52))</f>
        <v>6.1796817951960804E-4</v>
      </c>
      <c r="AS52">
        <f t="shared" si="28"/>
        <v>3.1510081030130879E-2</v>
      </c>
      <c r="AT52">
        <f t="shared" si="28"/>
        <v>-0.481318312300546</v>
      </c>
      <c r="AU52" s="59">
        <f t="shared" si="29"/>
        <v>1.0030005765375E-3</v>
      </c>
      <c r="AV52" s="59">
        <f>SUM($AU$19:AU52)</f>
        <v>2.8103844840424719E-2</v>
      </c>
      <c r="AW52" s="58">
        <f t="shared" si="3"/>
        <v>-6.2274065191535188E-5</v>
      </c>
      <c r="AY52" s="59">
        <f t="shared" si="30"/>
        <v>-6.9279579862996563</v>
      </c>
      <c r="AZ52" s="59">
        <f>LN(X52/SUM(X52:$X$129))</f>
        <v>-7.3896914275616314</v>
      </c>
      <c r="BA52" s="59">
        <f t="shared" si="31"/>
        <v>-6.6875068240518356</v>
      </c>
      <c r="BC52" s="53">
        <f t="shared" si="40"/>
        <v>33</v>
      </c>
      <c r="BD52">
        <f t="shared" si="32"/>
        <v>-6.9279579862996563</v>
      </c>
      <c r="BE52" s="53">
        <f t="shared" si="33"/>
        <v>-228.62261354788865</v>
      </c>
      <c r="BF52" s="67">
        <f t="shared" si="34"/>
        <v>1089</v>
      </c>
      <c r="BG52" s="54">
        <f t="shared" si="35"/>
        <v>-22.5</v>
      </c>
      <c r="BH52">
        <f t="shared" si="36"/>
        <v>-2.2015786635372763</v>
      </c>
      <c r="BI52">
        <f t="shared" si="4"/>
        <v>49.535519929588716</v>
      </c>
      <c r="BJ52">
        <f t="shared" si="5"/>
        <v>506.25</v>
      </c>
    </row>
    <row r="53" spans="1:62" x14ac:dyDescent="0.3">
      <c r="A53" s="53">
        <f t="shared" si="37"/>
        <v>34</v>
      </c>
      <c r="B53">
        <v>9.2000000000000003E-4</v>
      </c>
      <c r="C53" s="53">
        <f>B53*EXP(-SUM($B$19:B53))</f>
        <v>8.9457045994078817E-4</v>
      </c>
      <c r="D53" s="67">
        <f t="shared" si="6"/>
        <v>8.9457045994078817E-4</v>
      </c>
      <c r="E53" s="54">
        <f>D53/SUM(D19:D136)</f>
        <v>9.4072651134596483E-4</v>
      </c>
      <c r="F53">
        <f t="shared" si="7"/>
        <v>4.3583076968397279E-5</v>
      </c>
      <c r="G53">
        <f>(1/H4-E53)^2</f>
        <v>8.0286323560416195E-5</v>
      </c>
      <c r="H53">
        <f t="shared" si="8"/>
        <v>1.9811115823513692E-3</v>
      </c>
      <c r="I53">
        <f t="shared" si="9"/>
        <v>-4.356127329174626E-5</v>
      </c>
      <c r="K53">
        <f t="shared" si="10"/>
        <v>8.9714343437756754E-4</v>
      </c>
      <c r="L53">
        <f t="shared" si="11"/>
        <v>3.924803101726746E-6</v>
      </c>
      <c r="M53">
        <f t="shared" si="11"/>
        <v>1.8975845307982062E-9</v>
      </c>
      <c r="O53">
        <f t="shared" si="12"/>
        <v>-8.6299743060251868E-8</v>
      </c>
      <c r="R53">
        <f t="shared" si="13"/>
        <v>1.7773412488758846E-6</v>
      </c>
      <c r="S53">
        <f t="shared" si="14"/>
        <v>-3.9080710326817046E-8</v>
      </c>
      <c r="U53">
        <f t="shared" si="15"/>
        <v>8.0486634184677682E-7</v>
      </c>
      <c r="W53" s="53">
        <f t="shared" si="16"/>
        <v>34</v>
      </c>
      <c r="X53" s="55">
        <f t="shared" si="17"/>
        <v>6.8183301451926086E-4</v>
      </c>
      <c r="Y53" s="56">
        <f t="shared" si="18"/>
        <v>7.125185517573616E-5</v>
      </c>
      <c r="Z53" s="57">
        <f t="shared" si="19"/>
        <v>7.3966297316545871E-6</v>
      </c>
      <c r="AB53" s="58">
        <f t="shared" si="20"/>
        <v>0.10450044755602457</v>
      </c>
      <c r="AC53" s="58">
        <f t="shared" si="21"/>
        <v>-7.2189263879502433E-5</v>
      </c>
      <c r="AD53" s="58">
        <f t="shared" si="22"/>
        <v>1.084815427552994E-2</v>
      </c>
      <c r="AE53">
        <f t="shared" si="38"/>
        <v>35</v>
      </c>
      <c r="AF53">
        <f t="shared" si="0"/>
        <v>0</v>
      </c>
      <c r="AG53">
        <f t="shared" si="23"/>
        <v>0</v>
      </c>
      <c r="AH53">
        <f t="shared" si="1"/>
        <v>0</v>
      </c>
      <c r="AI53">
        <f t="shared" si="24"/>
        <v>0</v>
      </c>
      <c r="AJ53">
        <f t="shared" si="2"/>
        <v>0</v>
      </c>
      <c r="AK53">
        <f t="shared" si="25"/>
        <v>0</v>
      </c>
      <c r="AL53" s="59">
        <f t="shared" si="39"/>
        <v>2.9044571351770684E-2</v>
      </c>
      <c r="AM53">
        <f>E53/(SUM(A54:$A$136))</f>
        <v>1.4913229412586634E-7</v>
      </c>
      <c r="AO53">
        <f t="shared" si="26"/>
        <v>-6.1102817828837544E-2</v>
      </c>
      <c r="AP53">
        <f t="shared" si="27"/>
        <v>34</v>
      </c>
      <c r="AQ53" s="58">
        <f>E53/(SUM($E$19:$E$127)-SUM($E$19:E53))</f>
        <v>9.6887428207881028E-4</v>
      </c>
      <c r="AR53" s="60">
        <f>X53/(SUM($X$19:$X$127)-SUM($X$19:X53))</f>
        <v>6.8653593995477997E-4</v>
      </c>
      <c r="AS53">
        <f t="shared" si="28"/>
        <v>-3.1620415365062944E-2</v>
      </c>
      <c r="AT53">
        <f t="shared" si="28"/>
        <v>-0.37609670269757733</v>
      </c>
      <c r="AU53" s="59">
        <f t="shared" si="29"/>
        <v>9.4072651134596483E-4</v>
      </c>
      <c r="AV53" s="59">
        <f>SUM($AU$19:AU53)</f>
        <v>2.9044571351770684E-2</v>
      </c>
      <c r="AW53" s="58">
        <f t="shared" si="3"/>
        <v>8.4557016180366598E-4</v>
      </c>
      <c r="AY53" s="59">
        <f t="shared" si="30"/>
        <v>-6.9911368879211881</v>
      </c>
      <c r="AZ53" s="59">
        <f>LN(X53/SUM(X53:$X$129))</f>
        <v>-7.2845383410612508</v>
      </c>
      <c r="BA53" s="59">
        <f t="shared" si="31"/>
        <v>-6.6003456017723039</v>
      </c>
      <c r="BC53" s="53">
        <f t="shared" si="40"/>
        <v>34</v>
      </c>
      <c r="BD53">
        <f t="shared" si="32"/>
        <v>-6.9911368879211881</v>
      </c>
      <c r="BE53" s="53">
        <f t="shared" si="33"/>
        <v>-237.69865418932039</v>
      </c>
      <c r="BF53" s="67">
        <f t="shared" si="34"/>
        <v>1156</v>
      </c>
      <c r="BG53" s="54">
        <f t="shared" si="35"/>
        <v>-21.5</v>
      </c>
      <c r="BH53">
        <f t="shared" si="36"/>
        <v>-2.2647575651588081</v>
      </c>
      <c r="BI53">
        <f t="shared" si="4"/>
        <v>48.692287650914373</v>
      </c>
      <c r="BJ53">
        <f t="shared" si="5"/>
        <v>462.25</v>
      </c>
    </row>
    <row r="54" spans="1:62" x14ac:dyDescent="0.3">
      <c r="A54" s="53">
        <f t="shared" si="37"/>
        <v>35</v>
      </c>
      <c r="B54">
        <v>1.75E-3</v>
      </c>
      <c r="C54" s="53">
        <f>B54*EXP(-SUM($B$19:B54))</f>
        <v>1.6986533463416878E-3</v>
      </c>
      <c r="D54" s="67">
        <f t="shared" si="6"/>
        <v>1.6986533463416878E-3</v>
      </c>
      <c r="E54" s="54">
        <f>D54/SUM(D19:D136)</f>
        <v>1.7862966731496308E-3</v>
      </c>
      <c r="F54">
        <f t="shared" si="7"/>
        <v>4.7550133317064376E-5</v>
      </c>
      <c r="G54">
        <f>(1/H4-E54)^2</f>
        <v>6.5848249395699889E-5</v>
      </c>
      <c r="H54">
        <f t="shared" si="8"/>
        <v>2.208888544984747E-3</v>
      </c>
      <c r="I54">
        <f t="shared" si="9"/>
        <v>-4.7524178544872451E-5</v>
      </c>
      <c r="K54">
        <f t="shared" si="10"/>
        <v>1.7387465398325665E-3</v>
      </c>
      <c r="L54">
        <f t="shared" si="11"/>
        <v>4.879188604164833E-6</v>
      </c>
      <c r="M54">
        <f t="shared" si="11"/>
        <v>2.258547546364915E-9</v>
      </c>
      <c r="O54">
        <f t="shared" si="12"/>
        <v>-1.0497561359757863E-7</v>
      </c>
      <c r="R54">
        <f t="shared" si="13"/>
        <v>3.840697314468021E-6</v>
      </c>
      <c r="S54">
        <f t="shared" si="14"/>
        <v>-8.2632501003282067E-8</v>
      </c>
      <c r="U54">
        <f t="shared" si="15"/>
        <v>3.0232395297797225E-6</v>
      </c>
      <c r="W54" s="53">
        <f t="shared" si="16"/>
        <v>35</v>
      </c>
      <c r="X54" s="55">
        <f t="shared" si="17"/>
        <v>7.5691263289894917E-4</v>
      </c>
      <c r="Y54" s="56">
        <f t="shared" si="18"/>
        <v>7.9040090713703831E-5</v>
      </c>
      <c r="Z54" s="57">
        <f t="shared" si="19"/>
        <v>8.1930064793175277E-6</v>
      </c>
      <c r="AB54" s="58">
        <f t="shared" si="20"/>
        <v>0.10442432491975068</v>
      </c>
      <c r="AC54" s="58">
        <f t="shared" si="21"/>
        <v>-8.0196356116247808E-5</v>
      </c>
      <c r="AD54" s="58">
        <f t="shared" si="22"/>
        <v>1.0824243278829415E-2</v>
      </c>
      <c r="AE54">
        <f t="shared" si="38"/>
        <v>36</v>
      </c>
      <c r="AF54">
        <f t="shared" si="0"/>
        <v>0</v>
      </c>
      <c r="AG54">
        <f t="shared" si="23"/>
        <v>0</v>
      </c>
      <c r="AH54">
        <f t="shared" si="1"/>
        <v>0</v>
      </c>
      <c r="AI54">
        <f t="shared" si="24"/>
        <v>0</v>
      </c>
      <c r="AJ54">
        <f t="shared" si="2"/>
        <v>0</v>
      </c>
      <c r="AK54">
        <f t="shared" si="25"/>
        <v>0</v>
      </c>
      <c r="AL54" s="59">
        <f t="shared" si="39"/>
        <v>3.0830868024920313E-2</v>
      </c>
      <c r="AM54">
        <f>E54/(SUM(A55:$A$136))</f>
        <v>2.8475955255055488E-7</v>
      </c>
      <c r="AO54">
        <f t="shared" si="26"/>
        <v>0.58014457904563621</v>
      </c>
      <c r="AP54">
        <f t="shared" si="27"/>
        <v>35</v>
      </c>
      <c r="AQ54" s="58">
        <f>E54/(SUM($E$19:$E$127)-SUM($E$19:E54))</f>
        <v>1.8431359119649219E-3</v>
      </c>
      <c r="AR54" s="60">
        <f>X54/(SUM($X$19:$X$127)-SUM($X$19:X54))</f>
        <v>7.6271470841188878E-4</v>
      </c>
      <c r="AS54">
        <f t="shared" si="28"/>
        <v>0.61146842093063625</v>
      </c>
      <c r="AT54">
        <f t="shared" si="28"/>
        <v>-0.270871225335653</v>
      </c>
      <c r="AU54" s="59">
        <f t="shared" si="29"/>
        <v>1.7862966731496308E-3</v>
      </c>
      <c r="AV54" s="59">
        <f>SUM($AU$19:AU54)</f>
        <v>3.0830868024920313E-2</v>
      </c>
      <c r="AW54" s="58">
        <f t="shared" si="3"/>
        <v>-1.8624742243212472E-4</v>
      </c>
      <c r="AY54" s="59">
        <f t="shared" si="30"/>
        <v>-6.3481394910467142</v>
      </c>
      <c r="AZ54" s="59">
        <f>LN(X54/SUM(X54:$X$129))</f>
        <v>-7.1793889873472319</v>
      </c>
      <c r="BA54" s="59">
        <f t="shared" si="31"/>
        <v>-6.5131843794927722</v>
      </c>
      <c r="BC54" s="53">
        <f t="shared" si="40"/>
        <v>35</v>
      </c>
      <c r="BD54">
        <f t="shared" si="32"/>
        <v>-6.3481394910467142</v>
      </c>
      <c r="BE54" s="53">
        <f t="shared" si="33"/>
        <v>-222.18488218663501</v>
      </c>
      <c r="BF54" s="67">
        <f t="shared" si="34"/>
        <v>1225</v>
      </c>
      <c r="BG54" s="54">
        <f t="shared" si="35"/>
        <v>-20.5</v>
      </c>
      <c r="BH54">
        <f t="shared" si="36"/>
        <v>-1.6217601682843341</v>
      </c>
      <c r="BI54">
        <f t="shared" si="4"/>
        <v>33.246083449828852</v>
      </c>
      <c r="BJ54">
        <f t="shared" si="5"/>
        <v>420.25</v>
      </c>
    </row>
    <row r="55" spans="1:62" x14ac:dyDescent="0.3">
      <c r="A55" s="53">
        <f t="shared" si="37"/>
        <v>36</v>
      </c>
      <c r="B55">
        <v>1.57E-3</v>
      </c>
      <c r="C55" s="53">
        <f>B55*EXP(-SUM($B$19:B55))</f>
        <v>1.5215440161182746E-3</v>
      </c>
      <c r="D55" s="67">
        <f t="shared" si="6"/>
        <v>1.5215440161182746E-3</v>
      </c>
      <c r="E55" s="54">
        <f>D55/SUM(D19:D136)</f>
        <v>1.6000492507175061E-3</v>
      </c>
      <c r="F55">
        <f t="shared" si="7"/>
        <v>5.1878067219432827E-5</v>
      </c>
      <c r="G55">
        <f>(1/H4-E55)^2</f>
        <v>6.8905618966849257E-5</v>
      </c>
      <c r="H55">
        <f t="shared" si="8"/>
        <v>2.4616948088896843E-3</v>
      </c>
      <c r="I55">
        <f t="shared" si="9"/>
        <v>-5.1847171173088568E-5</v>
      </c>
      <c r="K55">
        <f t="shared" si="10"/>
        <v>1.5481711834980732E-3</v>
      </c>
      <c r="L55">
        <f t="shared" si="11"/>
        <v>6.0599413321144195E-6</v>
      </c>
      <c r="M55">
        <f t="shared" si="11"/>
        <v>2.6881291586515462E-9</v>
      </c>
      <c r="O55">
        <f t="shared" si="12"/>
        <v>-1.2763191213240701E-7</v>
      </c>
      <c r="R55">
        <f t="shared" si="13"/>
        <v>3.8111249656898055E-6</v>
      </c>
      <c r="S55">
        <f t="shared" si="14"/>
        <v>-8.0268296356067706E-8</v>
      </c>
      <c r="U55">
        <f t="shared" si="15"/>
        <v>2.3968340134138244E-6</v>
      </c>
      <c r="W55" s="53">
        <f t="shared" si="16"/>
        <v>36</v>
      </c>
      <c r="X55" s="55">
        <f t="shared" si="17"/>
        <v>8.4019215156157787E-4</v>
      </c>
      <c r="Y55" s="56">
        <f t="shared" si="18"/>
        <v>8.7665446531380714E-5</v>
      </c>
      <c r="Z55" s="57">
        <f t="shared" si="19"/>
        <v>9.0721375099790137E-6</v>
      </c>
      <c r="AB55" s="58">
        <f t="shared" si="20"/>
        <v>0.10433975890925196</v>
      </c>
      <c r="AC55" s="58">
        <f t="shared" si="21"/>
        <v>-8.9091579394123639E-5</v>
      </c>
      <c r="AD55" s="58">
        <f t="shared" si="22"/>
        <v>1.0797693709846699E-2</v>
      </c>
      <c r="AE55">
        <f t="shared" si="38"/>
        <v>37</v>
      </c>
      <c r="AF55">
        <f t="shared" si="0"/>
        <v>0</v>
      </c>
      <c r="AG55">
        <f t="shared" si="23"/>
        <v>0</v>
      </c>
      <c r="AH55">
        <f t="shared" si="1"/>
        <v>0</v>
      </c>
      <c r="AI55">
        <f t="shared" si="24"/>
        <v>0</v>
      </c>
      <c r="AJ55">
        <f t="shared" si="2"/>
        <v>0</v>
      </c>
      <c r="AK55">
        <f t="shared" si="25"/>
        <v>0</v>
      </c>
      <c r="AL55" s="59">
        <f t="shared" si="39"/>
        <v>3.2430917275637822E-2</v>
      </c>
      <c r="AM55">
        <f>E55/(SUM(A56:$A$136))</f>
        <v>2.5654148640652656E-7</v>
      </c>
      <c r="AO55">
        <f t="shared" si="26"/>
        <v>0.47003441047043015</v>
      </c>
      <c r="AP55">
        <f t="shared" si="27"/>
        <v>36</v>
      </c>
      <c r="AQ55" s="58">
        <f>E55/(SUM($E$19:$E$127)-SUM($E$19:E55))</f>
        <v>1.6536923552818636E-3</v>
      </c>
      <c r="AR55" s="60">
        <f>X55/(SUM($X$19:$X$127)-SUM($X$19:X55))</f>
        <v>8.4734999614571144E-4</v>
      </c>
      <c r="AS55">
        <f t="shared" si="28"/>
        <v>0.503010578867092</v>
      </c>
      <c r="AT55">
        <f t="shared" si="28"/>
        <v>-0.16564145109139439</v>
      </c>
      <c r="AU55" s="59">
        <f t="shared" si="29"/>
        <v>1.6000492507175061E-3</v>
      </c>
      <c r="AV55" s="59">
        <f>SUM($AU$19:AU55)</f>
        <v>3.2430917275637822E-2</v>
      </c>
      <c r="AW55" s="58">
        <f t="shared" si="3"/>
        <v>2.818743210025391E-4</v>
      </c>
      <c r="AY55" s="59">
        <f t="shared" si="30"/>
        <v>-6.45667965962192</v>
      </c>
      <c r="AZ55" s="59">
        <f>LN(X55/SUM(X55:$X$129))</f>
        <v>-7.0742437803564497</v>
      </c>
      <c r="BA55" s="59">
        <f t="shared" si="31"/>
        <v>-6.4260231572132414</v>
      </c>
      <c r="BC55" s="53">
        <f t="shared" si="40"/>
        <v>36</v>
      </c>
      <c r="BD55">
        <f t="shared" si="32"/>
        <v>-6.45667965962192</v>
      </c>
      <c r="BE55" s="53">
        <f t="shared" si="33"/>
        <v>-232.44046774638912</v>
      </c>
      <c r="BF55" s="67">
        <f t="shared" si="34"/>
        <v>1296</v>
      </c>
      <c r="BG55" s="54">
        <f t="shared" si="35"/>
        <v>-19.5</v>
      </c>
      <c r="BH55">
        <f t="shared" si="36"/>
        <v>-1.73030033685954</v>
      </c>
      <c r="BI55">
        <f t="shared" si="4"/>
        <v>33.740856568761032</v>
      </c>
      <c r="BJ55">
        <f t="shared" si="5"/>
        <v>380.25</v>
      </c>
    </row>
    <row r="56" spans="1:62" x14ac:dyDescent="0.3">
      <c r="A56" s="53">
        <f t="shared" si="37"/>
        <v>37</v>
      </c>
      <c r="B56">
        <v>1.8500000000000001E-3</v>
      </c>
      <c r="C56" s="53">
        <f>B56*EXP(-SUM($B$19:B56))</f>
        <v>1.7895883817692015E-3</v>
      </c>
      <c r="D56" s="67">
        <f t="shared" si="6"/>
        <v>1.7895883817692015E-3</v>
      </c>
      <c r="E56" s="54">
        <f>D56/SUM(D19:D136)</f>
        <v>1.8819235717200452E-3</v>
      </c>
      <c r="F56">
        <f t="shared" si="7"/>
        <v>5.6599666208941493E-5</v>
      </c>
      <c r="G56">
        <f>(1/H4-E56)^2</f>
        <v>6.430542796910059E-5</v>
      </c>
      <c r="H56">
        <f t="shared" si="8"/>
        <v>2.742194382140462E-3</v>
      </c>
      <c r="I56">
        <f t="shared" si="9"/>
        <v>-5.6562888334297145E-5</v>
      </c>
      <c r="K56">
        <f t="shared" si="10"/>
        <v>1.8253239055111036E-3</v>
      </c>
      <c r="L56">
        <f t="shared" si="11"/>
        <v>7.5196300294427098E-6</v>
      </c>
      <c r="M56">
        <f t="shared" si="11"/>
        <v>3.1993603367181682E-9</v>
      </c>
      <c r="O56">
        <f t="shared" si="12"/>
        <v>-1.551064346279479E-7</v>
      </c>
      <c r="R56">
        <f t="shared" si="13"/>
        <v>5.0053929592792354E-6</v>
      </c>
      <c r="S56">
        <f t="shared" si="14"/>
        <v>-1.032455922413477E-7</v>
      </c>
      <c r="U56">
        <f t="shared" si="15"/>
        <v>3.3318073600303081E-6</v>
      </c>
      <c r="W56" s="53">
        <f t="shared" si="16"/>
        <v>37</v>
      </c>
      <c r="X56" s="55">
        <f t="shared" si="17"/>
        <v>9.3255135914194361E-4</v>
      </c>
      <c r="Y56" s="56">
        <f t="shared" si="18"/>
        <v>9.7214574599816764E-5</v>
      </c>
      <c r="Z56" s="57">
        <f t="shared" si="19"/>
        <v>1.0041914545564532E-5</v>
      </c>
      <c r="AB56" s="58">
        <f t="shared" si="20"/>
        <v>0.10424581300194077</v>
      </c>
      <c r="AC56" s="58">
        <f t="shared" si="21"/>
        <v>-9.8973443474588841E-5</v>
      </c>
      <c r="AD56" s="58">
        <f t="shared" si="22"/>
        <v>1.0768216084961015E-2</v>
      </c>
      <c r="AE56">
        <f t="shared" si="38"/>
        <v>38</v>
      </c>
      <c r="AF56">
        <f t="shared" si="0"/>
        <v>0</v>
      </c>
      <c r="AG56">
        <f t="shared" si="23"/>
        <v>0</v>
      </c>
      <c r="AH56">
        <f t="shared" si="1"/>
        <v>0</v>
      </c>
      <c r="AI56">
        <f t="shared" si="24"/>
        <v>0</v>
      </c>
      <c r="AJ56">
        <f t="shared" si="2"/>
        <v>0</v>
      </c>
      <c r="AK56">
        <f t="shared" si="25"/>
        <v>0</v>
      </c>
      <c r="AL56" s="59">
        <f t="shared" si="39"/>
        <v>3.4312840847357869E-2</v>
      </c>
      <c r="AM56">
        <f>E56/(SUM(A57:$A$136))</f>
        <v>3.0353605995484598E-7</v>
      </c>
      <c r="AO56">
        <f t="shared" si="26"/>
        <v>0.63229443020044696</v>
      </c>
      <c r="AP56">
        <f t="shared" si="27"/>
        <v>37</v>
      </c>
      <c r="AQ56" s="58">
        <f>E56/(SUM($E$19:$E$127)-SUM($E$19:E56))</f>
        <v>1.9488072316867825E-3</v>
      </c>
      <c r="AR56" s="60">
        <f>X56/(SUM($X$19:$X$127)-SUM($X$19:X56))</f>
        <v>9.4138140452032428E-4</v>
      </c>
      <c r="AS56">
        <f t="shared" si="28"/>
        <v>0.66721750936747437</v>
      </c>
      <c r="AT56">
        <f t="shared" si="28"/>
        <v>-6.040690321600492E-2</v>
      </c>
      <c r="AU56" s="59">
        <f t="shared" si="29"/>
        <v>1.8819235717200452E-3</v>
      </c>
      <c r="AV56" s="59">
        <f>SUM($AU$19:AU56)</f>
        <v>3.4312840847357869E-2</v>
      </c>
      <c r="AW56" s="58">
        <f t="shared" si="3"/>
        <v>-6.2208931411572728E-4</v>
      </c>
      <c r="AY56" s="59">
        <f t="shared" si="30"/>
        <v>-6.2925696398919033</v>
      </c>
      <c r="AZ56" s="59">
        <f>LN(X56/SUM(X56:$X$129))</f>
        <v>-6.9691031799162504</v>
      </c>
      <c r="BA56" s="59">
        <f t="shared" si="31"/>
        <v>-6.3388619349337105</v>
      </c>
      <c r="BC56" s="53">
        <f t="shared" si="40"/>
        <v>37</v>
      </c>
      <c r="BD56">
        <f t="shared" si="32"/>
        <v>-6.2925696398919033</v>
      </c>
      <c r="BE56" s="53">
        <f t="shared" si="33"/>
        <v>-232.82507667600044</v>
      </c>
      <c r="BF56" s="67">
        <f t="shared" si="34"/>
        <v>1369</v>
      </c>
      <c r="BG56" s="54">
        <f t="shared" si="35"/>
        <v>-18.5</v>
      </c>
      <c r="BH56">
        <f t="shared" si="36"/>
        <v>-1.5661903171295233</v>
      </c>
      <c r="BI56">
        <f t="shared" si="4"/>
        <v>28.974520866896182</v>
      </c>
      <c r="BJ56">
        <f t="shared" si="5"/>
        <v>342.25</v>
      </c>
    </row>
    <row r="57" spans="1:62" x14ac:dyDescent="0.3">
      <c r="A57" s="53">
        <f t="shared" si="37"/>
        <v>38</v>
      </c>
      <c r="B57">
        <v>1.24E-3</v>
      </c>
      <c r="C57" s="53">
        <f>B57*EXP(-SUM($B$19:B57))</f>
        <v>1.1980214203400744E-3</v>
      </c>
      <c r="D57" s="67">
        <f t="shared" si="6"/>
        <v>1.1980214203400744E-3</v>
      </c>
      <c r="E57" s="54">
        <f>D57/SUM(D19:D136)</f>
        <v>1.2598342576043179E-3</v>
      </c>
      <c r="F57">
        <f t="shared" si="7"/>
        <v>6.1750688922970778E-5</v>
      </c>
      <c r="G57">
        <f>(1/H4-E57)^2</f>
        <v>7.4669574275457835E-5</v>
      </c>
      <c r="H57">
        <f t="shared" si="8"/>
        <v>3.0533277238207405E-3</v>
      </c>
      <c r="I57">
        <f t="shared" si="9"/>
        <v>-6.1706909684459185E-5</v>
      </c>
      <c r="K57">
        <f t="shared" si="10"/>
        <v>1.1980835686813472E-3</v>
      </c>
      <c r="L57">
        <f t="shared" si="11"/>
        <v>9.3228101890523436E-6</v>
      </c>
      <c r="M57">
        <f t="shared" si="11"/>
        <v>3.8077427028060026E-9</v>
      </c>
      <c r="O57">
        <f t="shared" si="12"/>
        <v>-1.8841141809086177E-7</v>
      </c>
      <c r="R57">
        <f t="shared" si="13"/>
        <v>3.6581417757088478E-6</v>
      </c>
      <c r="S57">
        <f t="shared" si="14"/>
        <v>-7.3930034567054444E-8</v>
      </c>
      <c r="U57">
        <f t="shared" si="15"/>
        <v>1.4354042375442323E-6</v>
      </c>
      <c r="W57" s="53">
        <f t="shared" si="16"/>
        <v>38</v>
      </c>
      <c r="X57" s="55">
        <f t="shared" si="17"/>
        <v>1.0349607387331885E-3</v>
      </c>
      <c r="Y57" s="56">
        <f t="shared" si="18"/>
        <v>1.0778230871077234E-4</v>
      </c>
      <c r="Z57" s="57">
        <f t="shared" si="19"/>
        <v>1.1110810202104573E-5</v>
      </c>
      <c r="AB57" s="58">
        <f t="shared" si="20"/>
        <v>0.10414144679797219</v>
      </c>
      <c r="AC57" s="58">
        <f t="shared" si="21"/>
        <v>-1.0995138462955265E-4</v>
      </c>
      <c r="AD57" s="58">
        <f t="shared" si="22"/>
        <v>1.0735489556545319E-2</v>
      </c>
      <c r="AE57">
        <f t="shared" si="38"/>
        <v>39</v>
      </c>
      <c r="AF57">
        <f t="shared" si="0"/>
        <v>0</v>
      </c>
      <c r="AG57">
        <f t="shared" si="23"/>
        <v>0</v>
      </c>
      <c r="AH57">
        <f t="shared" si="1"/>
        <v>0</v>
      </c>
      <c r="AI57">
        <f t="shared" si="24"/>
        <v>0</v>
      </c>
      <c r="AJ57">
        <f t="shared" si="2"/>
        <v>0</v>
      </c>
      <c r="AK57">
        <f t="shared" si="25"/>
        <v>0</v>
      </c>
      <c r="AL57" s="59">
        <f t="shared" si="39"/>
        <v>3.557267510496219E-2</v>
      </c>
      <c r="AM57">
        <f>E57/(SUM(A58:$A$136))</f>
        <v>2.0445216773844823E-7</v>
      </c>
      <c r="AO57">
        <f t="shared" si="26"/>
        <v>0.2309801707271591</v>
      </c>
      <c r="AP57">
        <f t="shared" si="27"/>
        <v>38</v>
      </c>
      <c r="AQ57" s="58">
        <f>E57/(SUM($E$19:$E$127)-SUM($E$19:E57))</f>
        <v>1.3063130590919298E-3</v>
      </c>
      <c r="AR57" s="60">
        <f>X57/(SUM($X$19:$X$127)-SUM($X$19:X57))</f>
        <v>1.0458531334089204E-3</v>
      </c>
      <c r="AS57">
        <f t="shared" si="28"/>
        <v>0.26720871046870126</v>
      </c>
      <c r="AT57">
        <f t="shared" si="28"/>
        <v>4.4832947953768951E-2</v>
      </c>
      <c r="AU57" s="59">
        <f t="shared" si="29"/>
        <v>1.2598342576043179E-3</v>
      </c>
      <c r="AV57" s="59">
        <f>SUM($AU$19:AU57)</f>
        <v>3.557267510496219E-2</v>
      </c>
      <c r="AW57" s="58">
        <f t="shared" si="3"/>
        <v>2.0109382195503665E-4</v>
      </c>
      <c r="AY57" s="59">
        <f t="shared" si="30"/>
        <v>-6.6926438993651916</v>
      </c>
      <c r="AZ57" s="59">
        <f>LN(X57/SUM(X57:$X$129))</f>
        <v>-6.8639676968292553</v>
      </c>
      <c r="BA57" s="59">
        <f t="shared" si="31"/>
        <v>-6.2517007126541788</v>
      </c>
      <c r="BC57" s="53">
        <f t="shared" si="40"/>
        <v>38</v>
      </c>
      <c r="BD57">
        <f t="shared" si="32"/>
        <v>-6.6926438993651916</v>
      </c>
      <c r="BE57" s="53">
        <f t="shared" si="33"/>
        <v>-254.32046817587727</v>
      </c>
      <c r="BF57" s="67">
        <f t="shared" si="34"/>
        <v>1444</v>
      </c>
      <c r="BG57" s="54">
        <f t="shared" si="35"/>
        <v>-17.5</v>
      </c>
      <c r="BH57">
        <f t="shared" si="36"/>
        <v>-1.9662645766028115</v>
      </c>
      <c r="BI57">
        <f t="shared" si="4"/>
        <v>34.4096300905492</v>
      </c>
      <c r="BJ57">
        <f t="shared" si="5"/>
        <v>306.25</v>
      </c>
    </row>
    <row r="58" spans="1:62" x14ac:dyDescent="0.3">
      <c r="A58" s="53">
        <f t="shared" si="37"/>
        <v>39</v>
      </c>
      <c r="B58">
        <v>1.4400000000000001E-3</v>
      </c>
      <c r="C58" s="53">
        <f>B58*EXP(-SUM($B$19:B58))</f>
        <v>1.3892487224602017E-3</v>
      </c>
      <c r="D58" s="67">
        <f t="shared" si="6"/>
        <v>1.3892487224602017E-3</v>
      </c>
      <c r="E58" s="54">
        <f>D58/SUM(D19:D136)</f>
        <v>1.4609280795593546E-3</v>
      </c>
      <c r="F58">
        <f t="shared" si="7"/>
        <v>6.7370132846834933E-5</v>
      </c>
      <c r="G58">
        <f>(1/H4-E58)^2</f>
        <v>7.1234646892171641E-5</v>
      </c>
      <c r="H58">
        <f t="shared" si="8"/>
        <v>3.3983397582618394E-3</v>
      </c>
      <c r="I58">
        <f t="shared" si="9"/>
        <v>-6.7318019683320276E-5</v>
      </c>
      <c r="K58">
        <f t="shared" si="10"/>
        <v>1.3935579467125197E-3</v>
      </c>
      <c r="L58">
        <f t="shared" si="11"/>
        <v>1.1548713112583137E-5</v>
      </c>
      <c r="M58">
        <f t="shared" si="11"/>
        <v>4.5317157740838963E-9</v>
      </c>
      <c r="O58">
        <f t="shared" si="12"/>
        <v>-2.2876950273728037E-7</v>
      </c>
      <c r="R58">
        <f t="shared" si="13"/>
        <v>4.7357833757548893E-6</v>
      </c>
      <c r="S58">
        <f t="shared" si="14"/>
        <v>-9.3811561286640796E-8</v>
      </c>
      <c r="U58">
        <f t="shared" si="15"/>
        <v>1.9420037508456138E-6</v>
      </c>
      <c r="W58" s="53">
        <f t="shared" si="16"/>
        <v>39</v>
      </c>
      <c r="X58" s="55">
        <f t="shared" si="17"/>
        <v>1.1484899403554432E-3</v>
      </c>
      <c r="Y58" s="56">
        <f t="shared" si="18"/>
        <v>1.1947224545679077E-4</v>
      </c>
      <c r="Z58" s="57">
        <f t="shared" si="19"/>
        <v>1.2287876032191783E-5</v>
      </c>
      <c r="AB58" s="58">
        <f t="shared" si="20"/>
        <v>0.10402550449838124</v>
      </c>
      <c r="AC58" s="58">
        <f t="shared" si="21"/>
        <v>-1.2214697758858653E-4</v>
      </c>
      <c r="AD58" s="58">
        <f t="shared" si="22"/>
        <v>1.069915860855415E-2</v>
      </c>
      <c r="AE58">
        <f t="shared" si="38"/>
        <v>40</v>
      </c>
      <c r="AF58">
        <f t="shared" si="0"/>
        <v>0</v>
      </c>
      <c r="AG58">
        <f t="shared" si="23"/>
        <v>0</v>
      </c>
      <c r="AH58">
        <f t="shared" si="1"/>
        <v>0</v>
      </c>
      <c r="AI58">
        <f t="shared" si="24"/>
        <v>0</v>
      </c>
      <c r="AJ58">
        <f t="shared" si="2"/>
        <v>0</v>
      </c>
      <c r="AK58">
        <f t="shared" si="25"/>
        <v>0</v>
      </c>
      <c r="AL58" s="59">
        <f t="shared" si="39"/>
        <v>3.7033603184521542E-2</v>
      </c>
      <c r="AM58">
        <f>E58/(SUM(A59:$A$136))</f>
        <v>2.3859677928455897E-7</v>
      </c>
      <c r="AO58">
        <f t="shared" si="26"/>
        <v>0.37907190469812291</v>
      </c>
      <c r="AP58">
        <f t="shared" si="27"/>
        <v>39</v>
      </c>
      <c r="AQ58" s="58">
        <f>E58/(SUM($E$19:$E$127)-SUM($E$19:E58))</f>
        <v>1.5171239718404753E-3</v>
      </c>
      <c r="AR58" s="60">
        <f>X58/(SUM($X$19:$X$127)-SUM($X$19:X58))</f>
        <v>1.1619256720762665E-3</v>
      </c>
      <c r="AS58">
        <f t="shared" si="28"/>
        <v>0.4168164187415801</v>
      </c>
      <c r="AT58">
        <f t="shared" si="28"/>
        <v>0.1500786908728807</v>
      </c>
      <c r="AU58" s="59">
        <f t="shared" si="29"/>
        <v>1.4609280795593546E-3</v>
      </c>
      <c r="AV58" s="59">
        <f>SUM($AU$19:AU58)</f>
        <v>3.7033603184521542E-2</v>
      </c>
      <c r="AW58" s="58">
        <f t="shared" si="3"/>
        <v>3.9227355756415463E-4</v>
      </c>
      <c r="AY58" s="59">
        <f t="shared" si="30"/>
        <v>-6.5431121653942279</v>
      </c>
      <c r="AZ58" s="59">
        <f>LN(X58/SUM(X58:$X$129))</f>
        <v>-6.7588378985208868</v>
      </c>
      <c r="BA58" s="59">
        <f t="shared" si="31"/>
        <v>-6.1645394903746471</v>
      </c>
      <c r="BC58" s="53">
        <f t="shared" si="40"/>
        <v>39</v>
      </c>
      <c r="BD58">
        <f t="shared" si="32"/>
        <v>-6.5431121653942279</v>
      </c>
      <c r="BE58" s="53">
        <f t="shared" si="33"/>
        <v>-255.18137445037488</v>
      </c>
      <c r="BF58" s="67">
        <f t="shared" si="34"/>
        <v>1521</v>
      </c>
      <c r="BG58" s="54">
        <f t="shared" si="35"/>
        <v>-16.5</v>
      </c>
      <c r="BH58">
        <f t="shared" si="36"/>
        <v>-1.8167328426318479</v>
      </c>
      <c r="BI58">
        <f t="shared" si="4"/>
        <v>29.976091903425491</v>
      </c>
      <c r="BJ58">
        <f t="shared" si="5"/>
        <v>272.25</v>
      </c>
    </row>
    <row r="59" spans="1:62" x14ac:dyDescent="0.3">
      <c r="A59" s="53">
        <f t="shared" si="37"/>
        <v>40</v>
      </c>
      <c r="B59">
        <v>1.83E-3</v>
      </c>
      <c r="C59" s="53">
        <f>B59*EXP(-SUM($B$19:B59))</f>
        <v>1.762275667677993E-3</v>
      </c>
      <c r="D59" s="67">
        <f t="shared" si="6"/>
        <v>1.762275667677993E-3</v>
      </c>
      <c r="E59" s="54">
        <f>D59/SUM(D19:D136)</f>
        <v>1.8532016371235092E-3</v>
      </c>
      <c r="F59">
        <f t="shared" si="7"/>
        <v>7.3500525901642761E-5</v>
      </c>
      <c r="G59">
        <f>(1/H4-E59)^2</f>
        <v>6.4766899127271737E-5</v>
      </c>
      <c r="H59">
        <f t="shared" si="8"/>
        <v>3.7808106491167303E-3</v>
      </c>
      <c r="I59">
        <f t="shared" si="9"/>
        <v>-7.3438492711158098E-5</v>
      </c>
      <c r="K59">
        <f t="shared" si="10"/>
        <v>1.7797011112218664E-3</v>
      </c>
      <c r="L59">
        <f t="shared" si="11"/>
        <v>1.4294529164474472E-5</v>
      </c>
      <c r="M59">
        <f t="shared" si="11"/>
        <v>5.393212211686821E-9</v>
      </c>
      <c r="O59">
        <f t="shared" si="12"/>
        <v>-2.7765703529742789E-7</v>
      </c>
      <c r="R59">
        <f t="shared" si="13"/>
        <v>6.7287129135525113E-6</v>
      </c>
      <c r="S59">
        <f t="shared" si="14"/>
        <v>-1.3069856708450701E-7</v>
      </c>
      <c r="U59">
        <f t="shared" si="15"/>
        <v>3.1673360452843464E-6</v>
      </c>
      <c r="W59" s="53">
        <f t="shared" si="16"/>
        <v>40</v>
      </c>
      <c r="X59" s="55">
        <f t="shared" si="17"/>
        <v>1.2743168311291091E-3</v>
      </c>
      <c r="Y59" s="56">
        <f t="shared" si="18"/>
        <v>1.3239731619151188E-4</v>
      </c>
      <c r="Z59" s="57">
        <f t="shared" si="19"/>
        <v>1.3582725738236022E-5</v>
      </c>
      <c r="AB59" s="58">
        <f t="shared" si="20"/>
        <v>0.10389670210523796</v>
      </c>
      <c r="AC59" s="58">
        <f t="shared" si="21"/>
        <v>-1.3569528191295283E-4</v>
      </c>
      <c r="AD59" s="58">
        <f t="shared" si="22"/>
        <v>1.0658829426431605E-2</v>
      </c>
      <c r="AE59">
        <f t="shared" si="38"/>
        <v>41</v>
      </c>
      <c r="AF59">
        <f t="shared" si="0"/>
        <v>0</v>
      </c>
      <c r="AG59">
        <f t="shared" si="23"/>
        <v>0</v>
      </c>
      <c r="AH59">
        <f t="shared" si="1"/>
        <v>0</v>
      </c>
      <c r="AI59">
        <f t="shared" si="24"/>
        <v>0</v>
      </c>
      <c r="AJ59">
        <f t="shared" si="2"/>
        <v>0</v>
      </c>
      <c r="AK59">
        <f t="shared" si="25"/>
        <v>0</v>
      </c>
      <c r="AL59" s="59">
        <f t="shared" si="39"/>
        <v>3.8886804821645055E-2</v>
      </c>
      <c r="AM59">
        <f>E59/(SUM(A60:$A$136))</f>
        <v>3.0465257884654103E-7</v>
      </c>
      <c r="AO59">
        <f t="shared" si="26"/>
        <v>0.61691475796354323</v>
      </c>
      <c r="AP59">
        <f t="shared" si="27"/>
        <v>40</v>
      </c>
      <c r="AQ59" s="58">
        <f>E59/(SUM($E$19:$E$127)-SUM($E$19:E59))</f>
        <v>1.9281974695126245E-3</v>
      </c>
      <c r="AR59" s="60">
        <f>X59/(SUM($X$19:$X$127)-SUM($X$19:X59))</f>
        <v>1.2908888076724268E-3</v>
      </c>
      <c r="AS59">
        <f t="shared" si="28"/>
        <v>0.65658561288996642</v>
      </c>
      <c r="AT59">
        <f t="shared" si="28"/>
        <v>0.25533097931897403</v>
      </c>
      <c r="AU59" s="59">
        <f t="shared" si="29"/>
        <v>1.8532016371235092E-3</v>
      </c>
      <c r="AV59" s="59">
        <f>SUM($AU$19:AU59)</f>
        <v>3.8886804821645055E-2</v>
      </c>
      <c r="AW59" s="58">
        <f t="shared" si="3"/>
        <v>-6.3930523742691597E-5</v>
      </c>
      <c r="AY59" s="59">
        <f t="shared" si="30"/>
        <v>-6.3034393121288073</v>
      </c>
      <c r="AZ59" s="59">
        <f>LN(X59/SUM(X59:$X$129))</f>
        <v>-6.6537144153118248</v>
      </c>
      <c r="BA59" s="59">
        <f t="shared" si="31"/>
        <v>-6.0773782680951163</v>
      </c>
      <c r="BC59" s="53">
        <f t="shared" si="40"/>
        <v>40</v>
      </c>
      <c r="BD59">
        <f t="shared" si="32"/>
        <v>-6.3034393121288073</v>
      </c>
      <c r="BE59" s="53">
        <f t="shared" si="33"/>
        <v>-252.1375724851523</v>
      </c>
      <c r="BF59" s="67">
        <f t="shared" si="34"/>
        <v>1600</v>
      </c>
      <c r="BG59" s="54">
        <f t="shared" si="35"/>
        <v>-15.5</v>
      </c>
      <c r="BH59">
        <f t="shared" si="36"/>
        <v>-1.5770599893664272</v>
      </c>
      <c r="BI59">
        <f t="shared" si="4"/>
        <v>24.444429835179623</v>
      </c>
      <c r="BJ59">
        <f t="shared" si="5"/>
        <v>240.25</v>
      </c>
    </row>
    <row r="60" spans="1:62" x14ac:dyDescent="0.3">
      <c r="A60" s="53">
        <f t="shared" si="37"/>
        <v>41</v>
      </c>
      <c r="B60">
        <v>1.7700000000000001E-3</v>
      </c>
      <c r="C60" s="53">
        <f>B60*EXP(-SUM($B$19:B60))</f>
        <v>1.7014818478600219E-3</v>
      </c>
      <c r="D60" s="67">
        <f t="shared" si="6"/>
        <v>1.7014818478600219E-3</v>
      </c>
      <c r="E60" s="54">
        <f>D60/SUM(D19:D136)</f>
        <v>1.7892711133808176E-3</v>
      </c>
      <c r="F60">
        <f t="shared" si="7"/>
        <v>8.0188243944952995E-5</v>
      </c>
      <c r="G60">
        <f>(1/H4-E60)^2</f>
        <v>6.5799984901815335E-5</v>
      </c>
      <c r="H60">
        <f t="shared" si="8"/>
        <v>4.2046895934796068E-3</v>
      </c>
      <c r="I60">
        <f t="shared" si="9"/>
        <v>-8.0114402869622671E-5</v>
      </c>
      <c r="K60">
        <f t="shared" si="10"/>
        <v>1.7090828694358647E-3</v>
      </c>
      <c r="L60">
        <f t="shared" si="11"/>
        <v>1.76794145775157E-5</v>
      </c>
      <c r="M60">
        <f t="shared" si="11"/>
        <v>6.4183175471562054E-9</v>
      </c>
      <c r="O60">
        <f t="shared" si="12"/>
        <v>-3.3685619603373518E-7</v>
      </c>
      <c r="R60">
        <f t="shared" si="13"/>
        <v>7.1861629555112457E-6</v>
      </c>
      <c r="S60">
        <f t="shared" si="14"/>
        <v>-1.3692215353955558E-7</v>
      </c>
      <c r="U60">
        <f t="shared" si="15"/>
        <v>2.9209642545991291E-6</v>
      </c>
      <c r="W60" s="53">
        <f t="shared" si="16"/>
        <v>41</v>
      </c>
      <c r="X60" s="55">
        <f t="shared" si="17"/>
        <v>1.413737105972922E-3</v>
      </c>
      <c r="Y60" s="56">
        <f t="shared" si="18"/>
        <v>1.4668033286252601E-4</v>
      </c>
      <c r="Z60" s="57">
        <f t="shared" si="19"/>
        <v>1.5005498828963502E-5</v>
      </c>
      <c r="AB60" s="58">
        <f t="shared" si="20"/>
        <v>0.1037536132020683</v>
      </c>
      <c r="AC60" s="58">
        <f t="shared" si="21"/>
        <v>-1.5074633770681433E-4</v>
      </c>
      <c r="AD60" s="58">
        <f t="shared" si="22"/>
        <v>1.0614065914777588E-2</v>
      </c>
      <c r="AE60">
        <f t="shared" si="38"/>
        <v>42</v>
      </c>
      <c r="AF60">
        <f t="shared" si="0"/>
        <v>0</v>
      </c>
      <c r="AG60">
        <f t="shared" si="23"/>
        <v>0</v>
      </c>
      <c r="AH60">
        <f t="shared" si="1"/>
        <v>0</v>
      </c>
      <c r="AI60">
        <f t="shared" si="24"/>
        <v>0</v>
      </c>
      <c r="AJ60">
        <f t="shared" si="2"/>
        <v>0</v>
      </c>
      <c r="AK60">
        <f t="shared" si="25"/>
        <v>0</v>
      </c>
      <c r="AL60" s="59">
        <f t="shared" si="39"/>
        <v>4.0676075935025875E-2</v>
      </c>
      <c r="AM60">
        <f>E60/(SUM(A61:$A$136))</f>
        <v>2.9613888006964873E-7</v>
      </c>
      <c r="AO60">
        <f t="shared" si="26"/>
        <v>0.58180833769595131</v>
      </c>
      <c r="AP60">
        <f t="shared" si="27"/>
        <v>41</v>
      </c>
      <c r="AQ60" s="58">
        <f>E60/(SUM($E$19:$E$127)-SUM($E$19:E60))</f>
        <v>1.8651521051496881E-3</v>
      </c>
      <c r="AR60" s="60">
        <f>X60/(SUM($X$19:$X$127)-SUM($X$19:X60))</f>
        <v>1.4341761023881009E-3</v>
      </c>
      <c r="AS60">
        <f t="shared" si="28"/>
        <v>0.62334260749114123</v>
      </c>
      <c r="AT60">
        <f t="shared" si="28"/>
        <v>0.3605905396501331</v>
      </c>
      <c r="AU60" s="59">
        <f t="shared" si="29"/>
        <v>1.7892711133808176E-3</v>
      </c>
      <c r="AV60" s="59">
        <f>SUM($AU$19:AU60)</f>
        <v>4.0676075935025875E-2</v>
      </c>
      <c r="AW60" s="58">
        <f t="shared" si="3"/>
        <v>3.593381333137362E-4</v>
      </c>
      <c r="AY60" s="59">
        <f t="shared" si="30"/>
        <v>-6.3367757323963989</v>
      </c>
      <c r="AZ60" s="59">
        <f>LN(X60/SUM(X60:$X$129))</f>
        <v>-6.5485979473842635</v>
      </c>
      <c r="BA60" s="59">
        <f t="shared" si="31"/>
        <v>-5.9902170458155846</v>
      </c>
      <c r="BC60" s="53">
        <f t="shared" si="40"/>
        <v>41</v>
      </c>
      <c r="BD60">
        <f t="shared" si="32"/>
        <v>-6.3367757323963989</v>
      </c>
      <c r="BE60" s="53">
        <f t="shared" si="33"/>
        <v>-259.80780502825235</v>
      </c>
      <c r="BF60" s="67">
        <f t="shared" si="34"/>
        <v>1681</v>
      </c>
      <c r="BG60" s="54">
        <f t="shared" si="35"/>
        <v>-14.5</v>
      </c>
      <c r="BH60">
        <f t="shared" si="36"/>
        <v>-1.6103964096340189</v>
      </c>
      <c r="BI60">
        <f t="shared" si="4"/>
        <v>23.350747939693274</v>
      </c>
      <c r="BJ60">
        <f t="shared" si="5"/>
        <v>210.25</v>
      </c>
    </row>
    <row r="61" spans="1:62" x14ac:dyDescent="0.3">
      <c r="A61" s="53">
        <f t="shared" si="37"/>
        <v>42</v>
      </c>
      <c r="B61">
        <v>2.1299999999999999E-3</v>
      </c>
      <c r="C61" s="53">
        <f>B61*EXP(-SUM($B$19:B61))</f>
        <v>2.0431893210902672E-3</v>
      </c>
      <c r="D61" s="67">
        <f t="shared" si="6"/>
        <v>2.0431893210902672E-3</v>
      </c>
      <c r="E61" s="54">
        <f>D61/SUM(D19:D136)</f>
        <v>2.1486092466945538E-3</v>
      </c>
      <c r="F61">
        <f t="shared" si="7"/>
        <v>8.7483856422122282E-5</v>
      </c>
      <c r="G61">
        <f>(1/H4-E61)^2</f>
        <v>6.0099408879345632E-5</v>
      </c>
      <c r="H61">
        <f t="shared" si="8"/>
        <v>4.6743319187248474E-3</v>
      </c>
      <c r="I61">
        <f t="shared" si="9"/>
        <v>-8.7395960471664292E-5</v>
      </c>
      <c r="K61">
        <f t="shared" si="10"/>
        <v>2.0611253902724316E-3</v>
      </c>
      <c r="L61">
        <f t="shared" si="11"/>
        <v>2.1849378886409914E-5</v>
      </c>
      <c r="M61">
        <f t="shared" si="11"/>
        <v>7.6380539067647071E-9</v>
      </c>
      <c r="O61">
        <f t="shared" si="12"/>
        <v>-4.0851772760031546E-7</v>
      </c>
      <c r="R61">
        <f t="shared" si="13"/>
        <v>9.6343842002446349E-6</v>
      </c>
      <c r="S61">
        <f t="shared" si="14"/>
        <v>-1.8013403313539306E-7</v>
      </c>
      <c r="U61">
        <f t="shared" si="15"/>
        <v>4.2482378744256834E-6</v>
      </c>
      <c r="W61" s="53">
        <f t="shared" si="16"/>
        <v>42</v>
      </c>
      <c r="X61" s="55">
        <f t="shared" si="17"/>
        <v>1.5681744219965248E-3</v>
      </c>
      <c r="Y61" s="56">
        <f t="shared" si="18"/>
        <v>1.6245448533651444E-4</v>
      </c>
      <c r="Z61" s="57">
        <f t="shared" si="19"/>
        <v>1.6566798867251383E-5</v>
      </c>
      <c r="AB61" s="58">
        <f t="shared" si="20"/>
        <v>0.10359465315706727</v>
      </c>
      <c r="AC61" s="58">
        <f t="shared" si="21"/>
        <v>-1.6746682722981043E-4</v>
      </c>
      <c r="AD61" s="58">
        <f t="shared" si="22"/>
        <v>1.0564385335503258E-2</v>
      </c>
      <c r="AE61">
        <f t="shared" si="38"/>
        <v>43</v>
      </c>
      <c r="AF61">
        <f t="shared" si="0"/>
        <v>0</v>
      </c>
      <c r="AG61">
        <f t="shared" si="23"/>
        <v>0</v>
      </c>
      <c r="AH61">
        <f t="shared" si="1"/>
        <v>0</v>
      </c>
      <c r="AI61">
        <f t="shared" si="24"/>
        <v>0</v>
      </c>
      <c r="AJ61">
        <f t="shared" si="2"/>
        <v>0</v>
      </c>
      <c r="AK61">
        <f t="shared" si="25"/>
        <v>0</v>
      </c>
      <c r="AL61" s="59">
        <f t="shared" si="39"/>
        <v>4.2824685181720432E-2</v>
      </c>
      <c r="AM61">
        <f>E61/(SUM(A62:$A$136))</f>
        <v>3.5810154111575895E-7</v>
      </c>
      <c r="AO61">
        <f t="shared" si="26"/>
        <v>0.76482077083154709</v>
      </c>
      <c r="AP61">
        <f t="shared" si="27"/>
        <v>42</v>
      </c>
      <c r="AQ61" s="58">
        <f>E61/(SUM($E$19:$E$127)-SUM($E$19:E61))</f>
        <v>2.2447570160242462E-3</v>
      </c>
      <c r="AR61" s="60">
        <f>X61/(SUM($X$19:$X$127)-SUM($X$19:X61))</f>
        <v>1.5933810082294118E-3</v>
      </c>
      <c r="AS61">
        <f t="shared" si="28"/>
        <v>0.80859728193978864</v>
      </c>
      <c r="AT61">
        <f t="shared" si="28"/>
        <v>0.46585817887051068</v>
      </c>
      <c r="AU61" s="59">
        <f t="shared" si="29"/>
        <v>2.1486092466945538E-3</v>
      </c>
      <c r="AV61" s="59">
        <f>SUM($AU$19:AU61)</f>
        <v>4.2824685181720432E-2</v>
      </c>
      <c r="AW61" s="58">
        <f t="shared" si="3"/>
        <v>3.4686140979079197E-4</v>
      </c>
      <c r="AY61" s="59">
        <f t="shared" si="30"/>
        <v>-6.1516332992608032</v>
      </c>
      <c r="AZ61" s="59">
        <f>LN(X61/SUM(X61:$X$129))</f>
        <v>-6.4434892725185478</v>
      </c>
      <c r="BA61" s="59">
        <f t="shared" si="31"/>
        <v>-5.9030558235360537</v>
      </c>
      <c r="BC61" s="53">
        <f t="shared" si="40"/>
        <v>42</v>
      </c>
      <c r="BD61">
        <f t="shared" si="32"/>
        <v>-6.1516332992608032</v>
      </c>
      <c r="BE61" s="53">
        <f t="shared" si="33"/>
        <v>-258.36859856895376</v>
      </c>
      <c r="BF61" s="67">
        <f t="shared" si="34"/>
        <v>1764</v>
      </c>
      <c r="BG61" s="54">
        <f t="shared" si="35"/>
        <v>-13.5</v>
      </c>
      <c r="BH61">
        <f t="shared" si="36"/>
        <v>-1.4252539764984231</v>
      </c>
      <c r="BI61">
        <f t="shared" si="4"/>
        <v>19.240928682728711</v>
      </c>
      <c r="BJ61">
        <f t="shared" si="5"/>
        <v>182.25</v>
      </c>
    </row>
    <row r="62" spans="1:62" x14ac:dyDescent="0.3">
      <c r="A62" s="53">
        <f t="shared" si="37"/>
        <v>43</v>
      </c>
      <c r="B62">
        <v>2.48E-3</v>
      </c>
      <c r="C62" s="53">
        <f>B62*EXP(-SUM($B$19:B62))</f>
        <v>2.3730322320212049E-3</v>
      </c>
      <c r="D62" s="67">
        <f t="shared" si="6"/>
        <v>2.3730322320212049E-3</v>
      </c>
      <c r="E62" s="54">
        <f>D62/SUM(D19:D136)</f>
        <v>2.4954706564853458E-3</v>
      </c>
      <c r="F62">
        <f t="shared" si="7"/>
        <v>9.5442502586927153E-5</v>
      </c>
      <c r="G62">
        <f>(1/H4-E62)^2</f>
        <v>5.4841718213609203E-5</v>
      </c>
      <c r="H62">
        <f t="shared" si="8"/>
        <v>5.1945397887282994E-3</v>
      </c>
      <c r="I62">
        <f t="shared" si="9"/>
        <v>-9.5337877362199221E-5</v>
      </c>
      <c r="K62">
        <f t="shared" si="10"/>
        <v>2.4000281538984185E-3</v>
      </c>
      <c r="L62">
        <f t="shared" si="11"/>
        <v>2.6983243616681447E-5</v>
      </c>
      <c r="M62">
        <f t="shared" si="11"/>
        <v>9.0893108599297393E-9</v>
      </c>
      <c r="O62">
        <f t="shared" si="12"/>
        <v>-4.9523639733084285E-7</v>
      </c>
      <c r="R62">
        <f t="shared" si="13"/>
        <v>1.2467041739493461E-5</v>
      </c>
      <c r="S62">
        <f t="shared" si="14"/>
        <v>-2.2881358980219281E-7</v>
      </c>
      <c r="U62">
        <f t="shared" si="15"/>
        <v>5.7601351395050508E-6</v>
      </c>
      <c r="W62" s="53">
        <f t="shared" si="16"/>
        <v>43</v>
      </c>
      <c r="X62" s="55">
        <f t="shared" si="17"/>
        <v>1.7391909942366078E-3</v>
      </c>
      <c r="Y62" s="56">
        <f t="shared" si="18"/>
        <v>1.7986376133119169E-4</v>
      </c>
      <c r="Z62" s="57">
        <f t="shared" si="19"/>
        <v>1.8277599111082276E-5</v>
      </c>
      <c r="AB62" s="58">
        <f t="shared" si="20"/>
        <v>0.10341806157416324</v>
      </c>
      <c r="AC62" s="58">
        <f t="shared" si="21"/>
        <v>-1.8604192081245796E-4</v>
      </c>
      <c r="AD62" s="58">
        <f t="shared" si="22"/>
        <v>1.0509253538944961E-2</v>
      </c>
      <c r="AE62">
        <f t="shared" si="38"/>
        <v>44</v>
      </c>
      <c r="AF62">
        <f t="shared" si="0"/>
        <v>0</v>
      </c>
      <c r="AG62">
        <f t="shared" si="23"/>
        <v>0</v>
      </c>
      <c r="AH62">
        <f t="shared" si="1"/>
        <v>0</v>
      </c>
      <c r="AI62">
        <f t="shared" si="24"/>
        <v>0</v>
      </c>
      <c r="AJ62">
        <f t="shared" si="2"/>
        <v>0</v>
      </c>
      <c r="AK62">
        <f t="shared" si="25"/>
        <v>0</v>
      </c>
      <c r="AL62" s="59">
        <f t="shared" si="39"/>
        <v>4.5320155838205776E-2</v>
      </c>
      <c r="AM62">
        <f>E62/(SUM(A63:$A$136))</f>
        <v>4.1891399303094605E-7</v>
      </c>
      <c r="AO62">
        <f t="shared" si="26"/>
        <v>0.91447735128710428</v>
      </c>
      <c r="AP62">
        <f t="shared" si="27"/>
        <v>43</v>
      </c>
      <c r="AQ62" s="58">
        <f>E62/(SUM($E$19:$E$127)-SUM($E$19:E62))</f>
        <v>2.6139550180812373E-3</v>
      </c>
      <c r="AR62" s="60">
        <f>X62/(SUM($X$19:$X$127)-SUM($X$19:X62))</f>
        <v>1.7702748085359045E-3</v>
      </c>
      <c r="AS62">
        <f t="shared" si="28"/>
        <v>0.9608644069748713</v>
      </c>
      <c r="AT62">
        <f t="shared" si="28"/>
        <v>0.57113479359413044</v>
      </c>
      <c r="AU62" s="59">
        <f t="shared" si="29"/>
        <v>2.4954706564853458E-3</v>
      </c>
      <c r="AV62" s="59">
        <f>SUM($AU$19:AU62)</f>
        <v>4.5320155838205776E-2</v>
      </c>
      <c r="AW62" s="58">
        <f t="shared" si="3"/>
        <v>-3.4672421818796907E-4</v>
      </c>
      <c r="AY62" s="59">
        <f t="shared" si="30"/>
        <v>-5.9994967188052462</v>
      </c>
      <c r="AZ62" s="59">
        <f>LN(X62/SUM(X62:$X$129))</f>
        <v>-6.3383892546850547</v>
      </c>
      <c r="BA62" s="59">
        <f t="shared" si="31"/>
        <v>-5.815894601256522</v>
      </c>
      <c r="BC62" s="53">
        <f t="shared" si="40"/>
        <v>43</v>
      </c>
      <c r="BD62">
        <f t="shared" si="32"/>
        <v>-5.9994967188052462</v>
      </c>
      <c r="BE62" s="53">
        <f t="shared" si="33"/>
        <v>-257.97835890862558</v>
      </c>
      <c r="BF62" s="67">
        <f t="shared" si="34"/>
        <v>1849</v>
      </c>
      <c r="BG62" s="54">
        <f t="shared" si="35"/>
        <v>-12.5</v>
      </c>
      <c r="BH62">
        <f t="shared" si="36"/>
        <v>-1.2731173960428661</v>
      </c>
      <c r="BI62">
        <f t="shared" si="4"/>
        <v>15.913967450535827</v>
      </c>
      <c r="BJ62">
        <f t="shared" si="5"/>
        <v>156.25</v>
      </c>
    </row>
    <row r="63" spans="1:62" x14ac:dyDescent="0.3">
      <c r="A63" s="53">
        <f t="shared" si="37"/>
        <v>44</v>
      </c>
      <c r="B63">
        <v>2.14E-3</v>
      </c>
      <c r="C63" s="53">
        <f>B63*EXP(-SUM($B$19:B63))</f>
        <v>2.0433197814884348E-3</v>
      </c>
      <c r="D63" s="67">
        <f t="shared" si="6"/>
        <v>2.0433197814884348E-3</v>
      </c>
      <c r="E63" s="54">
        <f>D63/SUM(D19:D136)</f>
        <v>2.1487464382973767E-3</v>
      </c>
      <c r="F63">
        <f t="shared" si="7"/>
        <v>1.041243009028039E-4</v>
      </c>
      <c r="G63">
        <f>(1/H4-E63)^2</f>
        <v>6.0097281775057521E-5</v>
      </c>
      <c r="H63">
        <f t="shared" si="8"/>
        <v>5.7706068516582007E-3</v>
      </c>
      <c r="I63">
        <f t="shared" si="9"/>
        <v>-1.0399976335160902E-4</v>
      </c>
      <c r="K63">
        <f t="shared" si="10"/>
        <v>2.0446221373945726E-3</v>
      </c>
      <c r="L63">
        <f t="shared" si="11"/>
        <v>3.3299903436404572E-5</v>
      </c>
      <c r="M63">
        <f t="shared" si="11"/>
        <v>1.0815950777190678E-8</v>
      </c>
      <c r="O63">
        <f t="shared" si="12"/>
        <v>-6.0014174696762641E-7</v>
      </c>
      <c r="R63">
        <f t="shared" si="13"/>
        <v>1.1798710515101156E-5</v>
      </c>
      <c r="S63">
        <f t="shared" si="14"/>
        <v>-2.1264021843249656E-7</v>
      </c>
      <c r="U63">
        <f t="shared" si="15"/>
        <v>4.1804796847239502E-6</v>
      </c>
      <c r="W63" s="53">
        <f t="shared" si="16"/>
        <v>44</v>
      </c>
      <c r="X63" s="55">
        <f t="shared" si="17"/>
        <v>1.9284985576455171E-3</v>
      </c>
      <c r="Y63" s="56">
        <f t="shared" si="18"/>
        <v>1.9906325209260425E-4</v>
      </c>
      <c r="Z63" s="57">
        <f t="shared" si="19"/>
        <v>2.0149106748795292E-5</v>
      </c>
      <c r="AB63" s="58">
        <f t="shared" si="20"/>
        <v>0.10322188279758862</v>
      </c>
      <c r="AC63" s="58">
        <f t="shared" si="21"/>
        <v>-2.0667732751688357E-4</v>
      </c>
      <c r="AD63" s="58">
        <f t="shared" si="22"/>
        <v>1.0448079760762237E-2</v>
      </c>
      <c r="AE63">
        <f t="shared" si="38"/>
        <v>45</v>
      </c>
      <c r="AF63">
        <f t="shared" si="0"/>
        <v>0</v>
      </c>
      <c r="AG63">
        <f t="shared" si="23"/>
        <v>0</v>
      </c>
      <c r="AH63">
        <f t="shared" si="1"/>
        <v>0</v>
      </c>
      <c r="AI63">
        <f t="shared" si="24"/>
        <v>0</v>
      </c>
      <c r="AJ63">
        <f t="shared" si="2"/>
        <v>0</v>
      </c>
      <c r="AK63">
        <f t="shared" si="25"/>
        <v>0</v>
      </c>
      <c r="AL63" s="59">
        <f t="shared" si="39"/>
        <v>4.7468902276503154E-2</v>
      </c>
      <c r="AM63">
        <f>E63/(SUM(A64:$A$136))</f>
        <v>3.633936137827459E-7</v>
      </c>
      <c r="AO63">
        <f t="shared" si="26"/>
        <v>0.76488462014397363</v>
      </c>
      <c r="AP63">
        <f t="shared" si="27"/>
        <v>44</v>
      </c>
      <c r="AQ63" s="58">
        <f>E63/(SUM($E$19:$E$127)-SUM($E$19:E63))</f>
        <v>2.2558458017991286E-3</v>
      </c>
      <c r="AR63" s="60">
        <f>X63/(SUM($X$19:$X$127)-SUM($X$19:X63))</f>
        <v>1.9668265981045759E-3</v>
      </c>
      <c r="AS63">
        <f t="shared" si="28"/>
        <v>0.81352498103348292</v>
      </c>
      <c r="AT63">
        <f t="shared" si="28"/>
        <v>0.67642138000730845</v>
      </c>
      <c r="AU63" s="59">
        <f t="shared" si="29"/>
        <v>2.1487464382973767E-3</v>
      </c>
      <c r="AV63" s="59">
        <f>SUM($AU$19:AU63)</f>
        <v>4.7468902276503154E-2</v>
      </c>
      <c r="AW63" s="58">
        <f t="shared" si="3"/>
        <v>3.1523901276980966E-4</v>
      </c>
      <c r="AY63" s="59">
        <f t="shared" si="30"/>
        <v>-6.1469494499483766</v>
      </c>
      <c r="AZ63" s="59">
        <f>LN(X63/SUM(X63:$X$129))</f>
        <v>-6.2332988535855369</v>
      </c>
      <c r="BA63" s="59">
        <f t="shared" si="31"/>
        <v>-5.7287333789769903</v>
      </c>
      <c r="BC63" s="53">
        <f t="shared" si="40"/>
        <v>44</v>
      </c>
      <c r="BD63">
        <f t="shared" si="32"/>
        <v>-6.1469494499483766</v>
      </c>
      <c r="BE63" s="53">
        <f t="shared" si="33"/>
        <v>-270.46577579772855</v>
      </c>
      <c r="BF63" s="67">
        <f t="shared" si="34"/>
        <v>1936</v>
      </c>
      <c r="BG63" s="54">
        <f t="shared" si="35"/>
        <v>-11.5</v>
      </c>
      <c r="BH63">
        <f t="shared" si="36"/>
        <v>-1.4205701271859965</v>
      </c>
      <c r="BI63">
        <f t="shared" si="4"/>
        <v>16.33655646263896</v>
      </c>
      <c r="BJ63">
        <f t="shared" si="5"/>
        <v>132.25</v>
      </c>
    </row>
    <row r="64" spans="1:62" x14ac:dyDescent="0.3">
      <c r="A64" s="53">
        <f t="shared" si="37"/>
        <v>45</v>
      </c>
      <c r="B64">
        <v>2.4599999999999999E-3</v>
      </c>
      <c r="C64" s="53">
        <f>B64*EXP(-SUM($B$19:B64))</f>
        <v>2.3430918249501271E-3</v>
      </c>
      <c r="D64" s="67">
        <f t="shared" si="6"/>
        <v>2.3430918249501271E-3</v>
      </c>
      <c r="E64" s="54">
        <f>D64/SUM(D19:D136)</f>
        <v>2.4639854510671863E-3</v>
      </c>
      <c r="F64">
        <f t="shared" si="7"/>
        <v>1.1359479444118432E-4</v>
      </c>
      <c r="G64">
        <f>(1/H4-E64)^2</f>
        <v>5.5309038133521543E-5</v>
      </c>
      <c r="H64">
        <f t="shared" si="8"/>
        <v>6.4083671885674575E-3</v>
      </c>
      <c r="I64">
        <f t="shared" si="9"/>
        <v>-1.1344655618715015E-4</v>
      </c>
      <c r="K64">
        <f t="shared" si="10"/>
        <v>2.3503906566260022E-3</v>
      </c>
      <c r="L64">
        <f t="shared" si="11"/>
        <v>4.106717002350798E-5</v>
      </c>
      <c r="M64">
        <f t="shared" si="11"/>
        <v>1.2870121110724217E-8</v>
      </c>
      <c r="O64">
        <f t="shared" si="12"/>
        <v>-7.2700718832570758E-7</v>
      </c>
      <c r="R64">
        <f t="shared" si="13"/>
        <v>1.5062166364237594E-5</v>
      </c>
      <c r="S64">
        <f t="shared" si="14"/>
        <v>-2.666437256886745E-7</v>
      </c>
      <c r="U64">
        <f t="shared" si="15"/>
        <v>5.5243362387548098E-6</v>
      </c>
      <c r="W64" s="53">
        <f t="shared" si="16"/>
        <v>45</v>
      </c>
      <c r="X64" s="55">
        <f t="shared" si="17"/>
        <v>2.1379695586784043E-3</v>
      </c>
      <c r="Y64" s="56">
        <f t="shared" si="18"/>
        <v>2.2021929723897794E-4</v>
      </c>
      <c r="Z64" s="57">
        <f t="shared" si="19"/>
        <v>2.2192575042231711E-5</v>
      </c>
      <c r="AB64" s="58">
        <f t="shared" si="20"/>
        <v>0.10300394425405547</v>
      </c>
      <c r="AC64" s="58">
        <f t="shared" si="21"/>
        <v>-2.2960157325284283E-4</v>
      </c>
      <c r="AD64" s="58">
        <f t="shared" si="22"/>
        <v>1.0380210958639726E-2</v>
      </c>
      <c r="AE64">
        <f t="shared" si="38"/>
        <v>46</v>
      </c>
      <c r="AF64">
        <f t="shared" si="0"/>
        <v>0</v>
      </c>
      <c r="AG64">
        <f t="shared" si="23"/>
        <v>0</v>
      </c>
      <c r="AH64">
        <f t="shared" si="1"/>
        <v>0</v>
      </c>
      <c r="AI64">
        <f t="shared" si="24"/>
        <v>0</v>
      </c>
      <c r="AJ64">
        <f t="shared" si="2"/>
        <v>0</v>
      </c>
      <c r="AK64">
        <f t="shared" si="25"/>
        <v>0</v>
      </c>
      <c r="AL64" s="59">
        <f t="shared" si="39"/>
        <v>4.9932887727570339E-2</v>
      </c>
      <c r="AM64">
        <f>E64/(SUM(A65:$A$136))</f>
        <v>4.1990208777559413E-7</v>
      </c>
      <c r="AO64">
        <f t="shared" si="26"/>
        <v>0.9017801410544849</v>
      </c>
      <c r="AP64">
        <f t="shared" si="27"/>
        <v>45</v>
      </c>
      <c r="AQ64" s="58">
        <f>E64/(SUM($E$19:$E$127)-SUM($E$19:E64))</f>
        <v>2.5935060580586583E-3</v>
      </c>
      <c r="AR64" s="60">
        <f>X64/(SUM($X$19:$X$127)-SUM($X$19:X64))</f>
        <v>2.1852255394602623E-3</v>
      </c>
      <c r="AS64">
        <f t="shared" si="28"/>
        <v>0.95301065066880619</v>
      </c>
      <c r="AT64">
        <f t="shared" si="28"/>
        <v>0.78171904494150202</v>
      </c>
      <c r="AU64" s="59">
        <f t="shared" si="29"/>
        <v>2.4639854510671863E-3</v>
      </c>
      <c r="AV64" s="59">
        <f>SUM($AU$19:AU64)</f>
        <v>4.9932887727570339E-2</v>
      </c>
      <c r="AW64" s="58">
        <f t="shared" si="3"/>
        <v>1.8328325388478322E-4</v>
      </c>
      <c r="AY64" s="59">
        <f t="shared" si="30"/>
        <v>-6.0075939290378653</v>
      </c>
      <c r="AZ64" s="59">
        <f>LN(X64/SUM(X64:$X$129))</f>
        <v>-6.1282191352483775</v>
      </c>
      <c r="BA64" s="59">
        <f t="shared" si="31"/>
        <v>-5.6415721566974595</v>
      </c>
      <c r="BC64" s="53">
        <f t="shared" si="40"/>
        <v>45</v>
      </c>
      <c r="BD64">
        <f t="shared" si="32"/>
        <v>-6.0075939290378653</v>
      </c>
      <c r="BE64" s="53">
        <f t="shared" si="33"/>
        <v>-270.34172680670395</v>
      </c>
      <c r="BF64" s="67">
        <f t="shared" si="34"/>
        <v>2025</v>
      </c>
      <c r="BG64" s="54">
        <f t="shared" si="35"/>
        <v>-10.5</v>
      </c>
      <c r="BH64">
        <f t="shared" si="36"/>
        <v>-1.2812146062754852</v>
      </c>
      <c r="BI64">
        <f t="shared" si="4"/>
        <v>13.452753365892594</v>
      </c>
      <c r="BJ64">
        <f t="shared" si="5"/>
        <v>110.25</v>
      </c>
    </row>
    <row r="65" spans="1:62" x14ac:dyDescent="0.3">
      <c r="A65" s="53">
        <f t="shared" si="37"/>
        <v>46</v>
      </c>
      <c r="B65">
        <v>2.65E-3</v>
      </c>
      <c r="C65" s="53">
        <f>B65*EXP(-SUM($B$19:B65))</f>
        <v>2.5173824213664711E-3</v>
      </c>
      <c r="D65" s="67">
        <f t="shared" si="6"/>
        <v>2.5173824213664711E-3</v>
      </c>
      <c r="E65" s="54">
        <f>D65/SUM(D19:D136)</f>
        <v>2.6472687049519696E-3</v>
      </c>
      <c r="F65">
        <f t="shared" si="7"/>
        <v>1.2392543531103973E-4</v>
      </c>
      <c r="G65">
        <f>(1/H4-E65)^2</f>
        <v>5.2616474062613742E-5</v>
      </c>
      <c r="H65">
        <f t="shared" si="8"/>
        <v>7.1142489505316596E-3</v>
      </c>
      <c r="I65">
        <f t="shared" si="9"/>
        <v>-1.237489876311583E-4</v>
      </c>
      <c r="K65">
        <f t="shared" si="10"/>
        <v>2.5233432696409298E-3</v>
      </c>
      <c r="L65">
        <f t="shared" si="11"/>
        <v>5.061253813014082E-5</v>
      </c>
      <c r="M65">
        <f t="shared" si="11"/>
        <v>1.5313811939736571E-8</v>
      </c>
      <c r="O65">
        <f t="shared" si="12"/>
        <v>-8.8038110538432324E-7</v>
      </c>
      <c r="R65">
        <f t="shared" si="13"/>
        <v>1.7951692207874111E-5</v>
      </c>
      <c r="S65">
        <f t="shared" si="14"/>
        <v>-3.1226117506396194E-7</v>
      </c>
      <c r="U65">
        <f t="shared" si="15"/>
        <v>6.3672612564421775E-6</v>
      </c>
      <c r="W65" s="53">
        <f t="shared" si="16"/>
        <v>46</v>
      </c>
      <c r="X65" s="55">
        <f t="shared" si="17"/>
        <v>2.3696483875491614E-3</v>
      </c>
      <c r="Y65" s="56">
        <f t="shared" si="18"/>
        <v>2.4350941043092947E-4</v>
      </c>
      <c r="Z65" s="57">
        <f t="shared" si="19"/>
        <v>2.4419050486177204E-5</v>
      </c>
      <c r="AB65" s="58">
        <f t="shared" si="20"/>
        <v>0.10276183239268764</v>
      </c>
      <c r="AC65" s="58">
        <f t="shared" si="21"/>
        <v>-2.5506853157792112E-4</v>
      </c>
      <c r="AD65" s="58">
        <f t="shared" si="22"/>
        <v>1.0304925665124906E-2</v>
      </c>
      <c r="AE65">
        <f t="shared" si="38"/>
        <v>47</v>
      </c>
      <c r="AF65">
        <f t="shared" si="0"/>
        <v>0</v>
      </c>
      <c r="AG65">
        <f t="shared" si="23"/>
        <v>0</v>
      </c>
      <c r="AH65">
        <f t="shared" si="1"/>
        <v>0</v>
      </c>
      <c r="AI65">
        <f t="shared" si="24"/>
        <v>0</v>
      </c>
      <c r="AJ65">
        <f t="shared" si="2"/>
        <v>0</v>
      </c>
      <c r="AK65">
        <f t="shared" si="25"/>
        <v>0</v>
      </c>
      <c r="AL65" s="59">
        <f t="shared" si="39"/>
        <v>5.2580156432522313E-2</v>
      </c>
      <c r="AM65">
        <f>E65/(SUM(A66:$A$136))</f>
        <v>4.547009111906509E-7</v>
      </c>
      <c r="AO65">
        <f t="shared" si="26"/>
        <v>0.97352843110834453</v>
      </c>
      <c r="AP65">
        <f t="shared" si="27"/>
        <v>46</v>
      </c>
      <c r="AQ65" s="58">
        <f>E65/(SUM($E$19:$E$127)-SUM($E$19:E65))</f>
        <v>2.7942095379613428E-3</v>
      </c>
      <c r="AR65" s="60">
        <f>X65/(SUM($X$19:$X$127)-SUM($X$19:X65))</f>
        <v>2.4279056618533002E-3</v>
      </c>
      <c r="AS65">
        <f t="shared" si="28"/>
        <v>1.0275492537139803</v>
      </c>
      <c r="AT65">
        <f t="shared" si="28"/>
        <v>0.887029018180997</v>
      </c>
      <c r="AU65" s="59">
        <f t="shared" si="29"/>
        <v>2.6472687049519696E-3</v>
      </c>
      <c r="AV65" s="59">
        <f>SUM($AU$19:AU65)</f>
        <v>5.2580156432522313E-2</v>
      </c>
      <c r="AW65" s="58">
        <f t="shared" si="3"/>
        <v>-5.6692727413170177E-5</v>
      </c>
      <c r="AY65" s="59">
        <f t="shared" si="30"/>
        <v>-5.9331956389840066</v>
      </c>
      <c r="AZ65" s="59">
        <f>LN(X65/SUM(X65:$X$129))</f>
        <v>-6.0231512837936609</v>
      </c>
      <c r="BA65" s="59">
        <f t="shared" si="31"/>
        <v>-5.5544109344179287</v>
      </c>
      <c r="BC65" s="53">
        <f t="shared" si="40"/>
        <v>46</v>
      </c>
      <c r="BD65">
        <f t="shared" si="32"/>
        <v>-5.9331956389840066</v>
      </c>
      <c r="BE65" s="53">
        <f t="shared" si="33"/>
        <v>-272.92699939326428</v>
      </c>
      <c r="BF65" s="67">
        <f t="shared" si="34"/>
        <v>2116</v>
      </c>
      <c r="BG65" s="54">
        <f t="shared" si="35"/>
        <v>-9.5</v>
      </c>
      <c r="BH65">
        <f t="shared" si="36"/>
        <v>-1.2068163162216266</v>
      </c>
      <c r="BI65">
        <f t="shared" si="4"/>
        <v>11.464755004105452</v>
      </c>
      <c r="BJ65">
        <f t="shared" si="5"/>
        <v>90.25</v>
      </c>
    </row>
    <row r="66" spans="1:62" x14ac:dyDescent="0.3">
      <c r="A66" s="53">
        <f t="shared" si="37"/>
        <v>47</v>
      </c>
      <c r="B66">
        <v>2.5999999999999999E-3</v>
      </c>
      <c r="C66" s="53">
        <f>B66*EXP(-SUM($B$19:B66))</f>
        <v>2.4634712807473608E-3</v>
      </c>
      <c r="D66" s="67">
        <f t="shared" si="6"/>
        <v>2.4634712807473608E-3</v>
      </c>
      <c r="E66" s="54">
        <f>D66/SUM(D19:D136)</f>
        <v>2.5905759775387994E-3</v>
      </c>
      <c r="F66">
        <f t="shared" si="7"/>
        <v>1.3519411138388735E-4</v>
      </c>
      <c r="G66">
        <f>(1/H4-E66)^2</f>
        <v>5.3442154627404103E-5</v>
      </c>
      <c r="H66">
        <f t="shared" si="8"/>
        <v>7.8953331019647049E-3</v>
      </c>
      <c r="I66">
        <f t="shared" si="9"/>
        <v>-1.3498408835739895E-4</v>
      </c>
      <c r="K66">
        <f t="shared" si="10"/>
        <v>2.4553818661549121E-3</v>
      </c>
      <c r="L66">
        <f t="shared" si="11"/>
        <v>6.2336284790979611E-5</v>
      </c>
      <c r="M66">
        <f t="shared" si="11"/>
        <v>1.8220704109678087E-8</v>
      </c>
      <c r="O66">
        <f t="shared" si="12"/>
        <v>-1.0657443410467004E-6</v>
      </c>
      <c r="R66">
        <f t="shared" si="13"/>
        <v>1.9386057725816749E-5</v>
      </c>
      <c r="S66">
        <f t="shared" si="14"/>
        <v>-3.3143748277220974E-7</v>
      </c>
      <c r="U66">
        <f t="shared" si="15"/>
        <v>6.0289001086423787E-6</v>
      </c>
      <c r="W66" s="53">
        <f t="shared" si="16"/>
        <v>47</v>
      </c>
      <c r="X66" s="55">
        <f t="shared" si="17"/>
        <v>2.6257623970294885E-3</v>
      </c>
      <c r="Y66" s="56">
        <f t="shared" si="18"/>
        <v>2.6912191339172341E-4</v>
      </c>
      <c r="Z66" s="57">
        <f t="shared" si="19"/>
        <v>2.6839039544723682E-5</v>
      </c>
      <c r="AB66" s="58">
        <f t="shared" si="20"/>
        <v>0.10249286595625698</v>
      </c>
      <c r="AC66" s="58">
        <f t="shared" si="21"/>
        <v>-2.8336023520915193E-4</v>
      </c>
      <c r="AD66" s="58">
        <f t="shared" si="22"/>
        <v>1.0221427336718108E-2</v>
      </c>
      <c r="AE66">
        <f t="shared" si="38"/>
        <v>48</v>
      </c>
      <c r="AF66">
        <f t="shared" si="0"/>
        <v>0</v>
      </c>
      <c r="AG66">
        <f t="shared" si="23"/>
        <v>0</v>
      </c>
      <c r="AH66">
        <f t="shared" si="1"/>
        <v>0</v>
      </c>
      <c r="AI66">
        <f t="shared" si="24"/>
        <v>0</v>
      </c>
      <c r="AJ66">
        <f t="shared" si="2"/>
        <v>0</v>
      </c>
      <c r="AK66">
        <f t="shared" si="25"/>
        <v>0</v>
      </c>
      <c r="AL66" s="59">
        <f t="shared" si="39"/>
        <v>5.517073241006111E-2</v>
      </c>
      <c r="AM66">
        <f>E66/(SUM(A67:$A$136))</f>
        <v>4.4858458485520334E-7</v>
      </c>
      <c r="AO66">
        <f t="shared" si="26"/>
        <v>0.95188023613764994</v>
      </c>
      <c r="AP66">
        <f t="shared" si="27"/>
        <v>47</v>
      </c>
      <c r="AQ66" s="58">
        <f>E66/(SUM($E$19:$E$127)-SUM($E$19:E66))</f>
        <v>2.7418672707049036E-3</v>
      </c>
      <c r="AR66" s="60">
        <f>X66/(SUM($X$19:$X$127)-SUM($X$19:X66))</f>
        <v>2.6975735024647269E-3</v>
      </c>
      <c r="AS66">
        <f t="shared" si="28"/>
        <v>1.0086391739527965</v>
      </c>
      <c r="AT66">
        <f t="shared" si="28"/>
        <v>0.99235266614397444</v>
      </c>
      <c r="AU66" s="59">
        <f t="shared" si="29"/>
        <v>2.5905759775387994E-3</v>
      </c>
      <c r="AV66" s="59">
        <f>SUM($AU$19:AU66)</f>
        <v>5.517073241006111E-2</v>
      </c>
      <c r="AW66" s="58">
        <f t="shared" si="3"/>
        <v>2.4101230666363251E-4</v>
      </c>
      <c r="AY66" s="59">
        <f t="shared" si="30"/>
        <v>-5.952243833954701</v>
      </c>
      <c r="AZ66" s="59">
        <f>LN(X66/SUM(X66:$X$129))</f>
        <v>-5.9180966144965286</v>
      </c>
      <c r="BA66" s="59">
        <f t="shared" si="31"/>
        <v>-5.4672497121383969</v>
      </c>
      <c r="BC66" s="53">
        <f t="shared" si="40"/>
        <v>47</v>
      </c>
      <c r="BD66">
        <f t="shared" si="32"/>
        <v>-5.952243833954701</v>
      </c>
      <c r="BE66" s="53">
        <f t="shared" si="33"/>
        <v>-279.75546019587097</v>
      </c>
      <c r="BF66" s="67">
        <f t="shared" si="34"/>
        <v>2209</v>
      </c>
      <c r="BG66" s="54">
        <f t="shared" si="35"/>
        <v>-8.5</v>
      </c>
      <c r="BH66">
        <f t="shared" si="36"/>
        <v>-1.225864511192321</v>
      </c>
      <c r="BI66">
        <f t="shared" si="4"/>
        <v>10.419848345134728</v>
      </c>
      <c r="BJ66">
        <f t="shared" si="5"/>
        <v>72.25</v>
      </c>
    </row>
    <row r="67" spans="1:62" x14ac:dyDescent="0.3">
      <c r="A67" s="53">
        <f t="shared" si="37"/>
        <v>48</v>
      </c>
      <c r="B67">
        <v>2.8500000000000001E-3</v>
      </c>
      <c r="C67" s="53">
        <f>B67*EXP(-SUM($B$19:B67))</f>
        <v>2.6926584966099156E-3</v>
      </c>
      <c r="D67" s="67">
        <f t="shared" si="6"/>
        <v>2.6926584966099156E-3</v>
      </c>
      <c r="E67" s="54">
        <f>D67/SUM(D19:D136)</f>
        <v>2.8315882842024319E-3</v>
      </c>
      <c r="F67">
        <f t="shared" si="7"/>
        <v>1.4748571882090066E-4</v>
      </c>
      <c r="G67">
        <f>(1/H4-E67)^2</f>
        <v>4.9976442019203138E-5</v>
      </c>
      <c r="H67">
        <f t="shared" si="8"/>
        <v>8.759417718853621E-3</v>
      </c>
      <c r="I67">
        <f t="shared" si="9"/>
        <v>-1.4723573451520797E-4</v>
      </c>
      <c r="K67">
        <f t="shared" si="10"/>
        <v>2.6841025653815314E-3</v>
      </c>
      <c r="L67">
        <f t="shared" si="11"/>
        <v>7.6727398773366771E-5</v>
      </c>
      <c r="M67">
        <f t="shared" si="11"/>
        <v>2.1678361518232803E-8</v>
      </c>
      <c r="O67">
        <f t="shared" si="12"/>
        <v>-1.2896993017609403E-6</v>
      </c>
      <c r="R67">
        <f t="shared" si="13"/>
        <v>2.3511175570423447E-5</v>
      </c>
      <c r="S67">
        <f t="shared" si="14"/>
        <v>-3.951958127281038E-7</v>
      </c>
      <c r="U67">
        <f t="shared" si="15"/>
        <v>7.2044065814877182E-6</v>
      </c>
      <c r="W67" s="53">
        <f t="shared" si="16"/>
        <v>48</v>
      </c>
      <c r="X67" s="55">
        <f t="shared" si="17"/>
        <v>2.908732373000295E-3</v>
      </c>
      <c r="Y67" s="56">
        <f t="shared" si="18"/>
        <v>2.9725518893962172E-4</v>
      </c>
      <c r="Z67" s="57">
        <f t="shared" si="19"/>
        <v>2.9462076620964443E-5</v>
      </c>
      <c r="AB67" s="58">
        <f t="shared" si="20"/>
        <v>0.10219406628771741</v>
      </c>
      <c r="AC67" s="58">
        <f t="shared" si="21"/>
        <v>-3.1478999938201779E-4</v>
      </c>
      <c r="AD67" s="58">
        <f t="shared" si="22"/>
        <v>1.0128837185036361E-2</v>
      </c>
      <c r="AE67">
        <f t="shared" si="38"/>
        <v>49</v>
      </c>
      <c r="AF67">
        <f t="shared" si="0"/>
        <v>0</v>
      </c>
      <c r="AG67">
        <f t="shared" si="23"/>
        <v>0</v>
      </c>
      <c r="AH67">
        <f t="shared" si="1"/>
        <v>0</v>
      </c>
      <c r="AI67">
        <f t="shared" si="24"/>
        <v>0</v>
      </c>
      <c r="AJ67">
        <f t="shared" si="2"/>
        <v>0</v>
      </c>
      <c r="AK67">
        <f t="shared" si="25"/>
        <v>0</v>
      </c>
      <c r="AL67" s="59">
        <f t="shared" si="39"/>
        <v>5.8002320694263546E-2</v>
      </c>
      <c r="AM67">
        <f>E67/(SUM(A68:$A$136))</f>
        <v>4.9442784777412817E-7</v>
      </c>
      <c r="AO67">
        <f t="shared" si="26"/>
        <v>1.0408377853907727</v>
      </c>
      <c r="AP67">
        <f t="shared" si="27"/>
        <v>48</v>
      </c>
      <c r="AQ67" s="58">
        <f>E67/(SUM($E$19:$E$127)-SUM($E$19:E67))</f>
        <v>3.0059635873019987E-3</v>
      </c>
      <c r="AR67" s="60">
        <f>X67/(SUM($X$19:$X$127)-SUM($X$19:X67))</f>
        <v>2.9972389266371313E-3</v>
      </c>
      <c r="AS67">
        <f t="shared" si="28"/>
        <v>1.1005981779180938</v>
      </c>
      <c r="AT67">
        <f t="shared" si="28"/>
        <v>1.097691507091213</v>
      </c>
      <c r="AU67" s="59">
        <f t="shared" si="29"/>
        <v>2.8315882842024319E-3</v>
      </c>
      <c r="AV67" s="59">
        <f>SUM($AU$19:AU67)</f>
        <v>5.8002320694263546E-2</v>
      </c>
      <c r="AW67" s="58">
        <f t="shared" si="3"/>
        <v>2.9809189044998187E-4</v>
      </c>
      <c r="AY67" s="59">
        <f t="shared" si="30"/>
        <v>-5.8604362847015778</v>
      </c>
      <c r="AZ67" s="59">
        <f>LN(X67/SUM(X67:$X$129))</f>
        <v>-5.8130565882912633</v>
      </c>
      <c r="BA67" s="59">
        <f t="shared" si="31"/>
        <v>-5.3800884898588652</v>
      </c>
      <c r="BC67" s="53">
        <f t="shared" si="40"/>
        <v>48</v>
      </c>
      <c r="BD67">
        <f t="shared" si="32"/>
        <v>-5.8604362847015778</v>
      </c>
      <c r="BE67" s="53">
        <f t="shared" si="33"/>
        <v>-281.30094166567574</v>
      </c>
      <c r="BF67" s="67">
        <f t="shared" si="34"/>
        <v>2304</v>
      </c>
      <c r="BG67" s="54">
        <f t="shared" si="35"/>
        <v>-7.5</v>
      </c>
      <c r="BH67">
        <f t="shared" si="36"/>
        <v>-1.1340569619391978</v>
      </c>
      <c r="BI67">
        <f t="shared" si="4"/>
        <v>8.5054272145439835</v>
      </c>
      <c r="BJ67">
        <f t="shared" si="5"/>
        <v>56.25</v>
      </c>
    </row>
    <row r="68" spans="1:62" x14ac:dyDescent="0.3">
      <c r="A68" s="53">
        <f t="shared" si="37"/>
        <v>49</v>
      </c>
      <c r="B68">
        <v>3.16E-3</v>
      </c>
      <c r="C68" s="53">
        <f>B68*EXP(-SUM($B$19:B68))</f>
        <v>2.9761247286425644E-3</v>
      </c>
      <c r="D68" s="67">
        <f t="shared" si="6"/>
        <v>2.9761247286425644E-3</v>
      </c>
      <c r="E68" s="54">
        <f>D68/SUM(D19:D136)</f>
        <v>3.1296801746524138E-3</v>
      </c>
      <c r="F68">
        <f t="shared" si="7"/>
        <v>1.6089278416291068E-4</v>
      </c>
      <c r="G68">
        <f>(1/H4-E68)^2</f>
        <v>4.5850638091702208E-5</v>
      </c>
      <c r="H68">
        <f t="shared" si="8"/>
        <v>9.7150883227656634E-3</v>
      </c>
      <c r="I68">
        <f t="shared" si="9"/>
        <v>-1.6059523894164862E-4</v>
      </c>
      <c r="K68">
        <f t="shared" si="10"/>
        <v>2.9687873904895032E-3</v>
      </c>
      <c r="L68">
        <f t="shared" si="11"/>
        <v>9.4382941119137745E-5</v>
      </c>
      <c r="M68">
        <f t="shared" si="11"/>
        <v>2.5790830770725213E-8</v>
      </c>
      <c r="O68">
        <f t="shared" si="12"/>
        <v>-1.560196930533772E-6</v>
      </c>
      <c r="R68">
        <f t="shared" si="13"/>
        <v>2.8842031710118519E-5</v>
      </c>
      <c r="S68">
        <f t="shared" si="14"/>
        <v>-4.7677312034261523E-7</v>
      </c>
      <c r="U68">
        <f t="shared" si="15"/>
        <v>8.813698569929474E-6</v>
      </c>
      <c r="W68" s="53">
        <f t="shared" si="16"/>
        <v>49</v>
      </c>
      <c r="X68" s="55">
        <f t="shared" si="17"/>
        <v>3.2211820229265326E-3</v>
      </c>
      <c r="Y68" s="56">
        <f t="shared" si="18"/>
        <v>3.2811644375141516E-4</v>
      </c>
      <c r="Z68" s="57">
        <f t="shared" si="19"/>
        <v>3.2296171660971791E-5</v>
      </c>
      <c r="AB68" s="58">
        <f t="shared" si="20"/>
        <v>0.10186212434319758</v>
      </c>
      <c r="AC68" s="58">
        <f t="shared" si="21"/>
        <v>-3.4970589164633181E-4</v>
      </c>
      <c r="AD68" s="58">
        <f t="shared" si="22"/>
        <v>1.0026186484062713E-2</v>
      </c>
      <c r="AE68">
        <f t="shared" si="38"/>
        <v>50</v>
      </c>
      <c r="AF68">
        <f t="shared" si="0"/>
        <v>0</v>
      </c>
      <c r="AG68">
        <f t="shared" si="23"/>
        <v>0</v>
      </c>
      <c r="AH68">
        <f t="shared" si="1"/>
        <v>0</v>
      </c>
      <c r="AI68">
        <f t="shared" si="24"/>
        <v>0</v>
      </c>
      <c r="AJ68">
        <f t="shared" si="2"/>
        <v>0</v>
      </c>
      <c r="AK68">
        <f t="shared" si="25"/>
        <v>0</v>
      </c>
      <c r="AL68" s="59">
        <f t="shared" si="39"/>
        <v>6.1132000868915959E-2</v>
      </c>
      <c r="AM68">
        <f>E68/(SUM(A69:$A$136))</f>
        <v>5.5119411318288367E-7</v>
      </c>
      <c r="AO68">
        <f t="shared" si="26"/>
        <v>1.1409308187090343</v>
      </c>
      <c r="AP68">
        <f t="shared" si="27"/>
        <v>49</v>
      </c>
      <c r="AQ68" s="58">
        <f>E68/(SUM($E$19:$E$127)-SUM($E$19:E68))</f>
        <v>3.3334878402363245E-3</v>
      </c>
      <c r="AR68" s="60">
        <f>X68/(SUM($X$19:$X$127)-SUM($X$19:X68))</f>
        <v>3.3302495064063973E-3</v>
      </c>
      <c r="AS68">
        <f t="shared" si="28"/>
        <v>1.2040191553226092</v>
      </c>
      <c r="AT68">
        <f t="shared" si="28"/>
        <v>1.2030472280342441</v>
      </c>
      <c r="AU68" s="59">
        <f t="shared" si="29"/>
        <v>3.1296801746524138E-3</v>
      </c>
      <c r="AV68" s="59">
        <f>SUM($AU$19:AU68)</f>
        <v>6.1132000868915959E-2</v>
      </c>
      <c r="AW68" s="58">
        <f t="shared" si="3"/>
        <v>5.3111603629806946E-4</v>
      </c>
      <c r="AY68" s="59">
        <f t="shared" si="30"/>
        <v>-5.7571832513833163</v>
      </c>
      <c r="AZ68" s="59">
        <f>LN(X68/SUM(X68:$X$129))</f>
        <v>-5.7080328278739882</v>
      </c>
      <c r="BA68" s="59">
        <f t="shared" si="31"/>
        <v>-5.2929272675793344</v>
      </c>
      <c r="BC68" s="53">
        <f t="shared" si="40"/>
        <v>49</v>
      </c>
      <c r="BD68">
        <f t="shared" si="32"/>
        <v>-5.7571832513833163</v>
      </c>
      <c r="BE68" s="53">
        <f t="shared" si="33"/>
        <v>-282.10197931778248</v>
      </c>
      <c r="BF68" s="67">
        <f t="shared" si="34"/>
        <v>2401</v>
      </c>
      <c r="BG68" s="54">
        <f t="shared" si="35"/>
        <v>-6.5</v>
      </c>
      <c r="BH68">
        <f t="shared" si="36"/>
        <v>-1.0308039286209363</v>
      </c>
      <c r="BI68">
        <f t="shared" si="4"/>
        <v>6.7002255360360863</v>
      </c>
      <c r="BJ68">
        <f t="shared" si="5"/>
        <v>42.25</v>
      </c>
    </row>
    <row r="69" spans="1:62" x14ac:dyDescent="0.3">
      <c r="A69" s="53">
        <f t="shared" si="37"/>
        <v>50</v>
      </c>
      <c r="B69">
        <v>3.7100000000000002E-3</v>
      </c>
      <c r="C69" s="53">
        <f>B69*EXP(-SUM($B$19:B69))</f>
        <v>3.4811819489321289E-3</v>
      </c>
      <c r="D69" s="67">
        <f t="shared" si="6"/>
        <v>3.4811819489321289E-3</v>
      </c>
      <c r="E69" s="54">
        <f>D69/SUM(D19:D136)</f>
        <v>3.6607962109504832E-3</v>
      </c>
      <c r="F69">
        <f t="shared" si="7"/>
        <v>1.7551614000910968E-4</v>
      </c>
      <c r="G69">
        <f>(1/H4-E69)^2</f>
        <v>3.8940019760574107E-5</v>
      </c>
      <c r="H69">
        <f t="shared" si="8"/>
        <v>1.0771794764282921E-2</v>
      </c>
      <c r="I69">
        <f t="shared" si="9"/>
        <v>-1.7516199012030431E-4</v>
      </c>
      <c r="K69">
        <f t="shared" si="10"/>
        <v>3.4852800709413738E-3</v>
      </c>
      <c r="L69">
        <f t="shared" si="11"/>
        <v>1.1603156244383295E-4</v>
      </c>
      <c r="M69">
        <f t="shared" si="11"/>
        <v>3.0681722782905585E-8</v>
      </c>
      <c r="O69">
        <f t="shared" si="12"/>
        <v>-1.8868090080792708E-6</v>
      </c>
      <c r="R69">
        <f t="shared" si="13"/>
        <v>3.7542721620225896E-5</v>
      </c>
      <c r="S69">
        <f t="shared" si="14"/>
        <v>-6.1048859335272637E-7</v>
      </c>
      <c r="U69">
        <f t="shared" si="15"/>
        <v>1.2147177172901107E-5</v>
      </c>
      <c r="W69" s="53">
        <f t="shared" si="16"/>
        <v>50</v>
      </c>
      <c r="X69" s="55">
        <f t="shared" si="17"/>
        <v>3.5659459277629459E-3</v>
      </c>
      <c r="Y69" s="56">
        <f t="shared" si="18"/>
        <v>3.6191984821529226E-4</v>
      </c>
      <c r="Z69" s="57">
        <f t="shared" si="19"/>
        <v>3.5347112221660938E-5</v>
      </c>
      <c r="AB69" s="58">
        <f t="shared" si="20"/>
        <v>0.10149336404613919</v>
      </c>
      <c r="AC69" s="58">
        <f t="shared" si="21"/>
        <v>-3.884945865251078E-4</v>
      </c>
      <c r="AD69" s="58">
        <f t="shared" si="22"/>
        <v>9.9124083588770315E-3</v>
      </c>
      <c r="AE69">
        <f t="shared" si="38"/>
        <v>51</v>
      </c>
      <c r="AF69">
        <f t="shared" si="0"/>
        <v>0</v>
      </c>
      <c r="AG69">
        <f t="shared" si="23"/>
        <v>0</v>
      </c>
      <c r="AH69">
        <f t="shared" si="1"/>
        <v>0</v>
      </c>
      <c r="AI69">
        <f t="shared" si="24"/>
        <v>0</v>
      </c>
      <c r="AJ69">
        <f t="shared" si="2"/>
        <v>0</v>
      </c>
      <c r="AK69">
        <f t="shared" si="25"/>
        <v>0</v>
      </c>
      <c r="AL69" s="59">
        <f t="shared" si="39"/>
        <v>6.4792797079866446E-2</v>
      </c>
      <c r="AM69">
        <f>E69/(SUM(A70:$A$136))</f>
        <v>6.5046130258537375E-7</v>
      </c>
      <c r="AO69">
        <f t="shared" si="26"/>
        <v>1.2976806677295574</v>
      </c>
      <c r="AP69">
        <f t="shared" si="27"/>
        <v>50</v>
      </c>
      <c r="AQ69" s="58">
        <f>E69/(SUM($E$19:$E$127)-SUM($E$19:E69))</f>
        <v>3.9144538455123667E-3</v>
      </c>
      <c r="AR69" s="60">
        <f>X69/(SUM($X$19:$X$127)-SUM($X$19:X69))</f>
        <v>3.700328884987713E-3</v>
      </c>
      <c r="AS69">
        <f t="shared" si="28"/>
        <v>1.364675816649334</v>
      </c>
      <c r="AT69">
        <f t="shared" si="28"/>
        <v>1.3084217035344063</v>
      </c>
      <c r="AU69" s="59">
        <f t="shared" si="29"/>
        <v>3.6607962109504832E-3</v>
      </c>
      <c r="AV69" s="59">
        <f>SUM($AU$19:AU69)</f>
        <v>6.4792797079866446E-2</v>
      </c>
      <c r="AW69" s="58">
        <f t="shared" si="3"/>
        <v>-1.800889179293854E-4</v>
      </c>
      <c r="AY69" s="59">
        <f t="shared" si="30"/>
        <v>-5.5967234023627936</v>
      </c>
      <c r="AZ69" s="59">
        <f>LN(X69/SUM(X69:$X$129))</f>
        <v>-5.6030271355789054</v>
      </c>
      <c r="BA69" s="59">
        <f t="shared" si="31"/>
        <v>-5.2057660452998027</v>
      </c>
      <c r="BC69" s="53">
        <f t="shared" si="40"/>
        <v>50</v>
      </c>
      <c r="BD69">
        <f t="shared" si="32"/>
        <v>-5.5967234023627936</v>
      </c>
      <c r="BE69" s="53">
        <f t="shared" si="33"/>
        <v>-279.83617011813971</v>
      </c>
      <c r="BF69" s="67">
        <f t="shared" si="34"/>
        <v>2500</v>
      </c>
      <c r="BG69" s="54">
        <f t="shared" si="35"/>
        <v>-5.5</v>
      </c>
      <c r="BH69">
        <f t="shared" si="36"/>
        <v>-0.8703440796004136</v>
      </c>
      <c r="BI69">
        <f t="shared" si="4"/>
        <v>4.7868924378022744</v>
      </c>
      <c r="BJ69">
        <f t="shared" si="5"/>
        <v>30.25</v>
      </c>
    </row>
    <row r="70" spans="1:62" x14ac:dyDescent="0.3">
      <c r="A70" s="53">
        <f t="shared" si="37"/>
        <v>51</v>
      </c>
      <c r="B70">
        <v>3.5400000000000002E-3</v>
      </c>
      <c r="C70" s="53">
        <f>B70*EXP(-SUM($B$19:B70))</f>
        <v>3.3099289607370491E-3</v>
      </c>
      <c r="D70" s="67">
        <f t="shared" si="6"/>
        <v>3.3099289607370491E-3</v>
      </c>
      <c r="E70" s="54">
        <f>D70/SUM(D19:D136)</f>
        <v>3.4807072930210978E-3</v>
      </c>
      <c r="F70">
        <f t="shared" si="7"/>
        <v>1.9146565858488483E-4</v>
      </c>
      <c r="G70">
        <f>(1/H4-E70)^2</f>
        <v>4.1220031308875457E-5</v>
      </c>
      <c r="H70">
        <f t="shared" si="8"/>
        <v>1.1939935202592988E-2</v>
      </c>
      <c r="I70">
        <f t="shared" si="9"/>
        <v>-1.9104414208598937E-4</v>
      </c>
      <c r="K70">
        <f t="shared" si="10"/>
        <v>3.2892416344362128E-3</v>
      </c>
      <c r="L70">
        <f t="shared" si="11"/>
        <v>1.4256205264211926E-4</v>
      </c>
      <c r="M70">
        <f t="shared" si="11"/>
        <v>3.6497864225371694E-8</v>
      </c>
      <c r="O70">
        <f t="shared" si="12"/>
        <v>-2.2810546773416811E-6</v>
      </c>
      <c r="R70">
        <f t="shared" si="13"/>
        <v>3.9273331980839433E-5</v>
      </c>
      <c r="S70">
        <f t="shared" si="14"/>
        <v>-6.2839034616438381E-7</v>
      </c>
      <c r="U70">
        <f t="shared" si="15"/>
        <v>1.0819110529708608E-5</v>
      </c>
      <c r="W70" s="53">
        <f t="shared" si="16"/>
        <v>51</v>
      </c>
      <c r="X70" s="55">
        <f t="shared" si="17"/>
        <v>3.9460752569442804E-3</v>
      </c>
      <c r="Y70" s="56">
        <f t="shared" si="18"/>
        <v>3.988838936723438E-4</v>
      </c>
      <c r="Z70" s="57">
        <f t="shared" si="19"/>
        <v>3.8617591026007797E-5</v>
      </c>
      <c r="AB70" s="58">
        <f t="shared" si="20"/>
        <v>0.10108370157674774</v>
      </c>
      <c r="AC70" s="58">
        <f t="shared" si="21"/>
        <v>-4.3158564772466748E-4</v>
      </c>
      <c r="AD70" s="58">
        <f t="shared" si="22"/>
        <v>9.786329076732327E-3</v>
      </c>
      <c r="AE70">
        <f t="shared" si="38"/>
        <v>52</v>
      </c>
      <c r="AF70">
        <f t="shared" si="0"/>
        <v>0</v>
      </c>
      <c r="AG70">
        <f t="shared" si="23"/>
        <v>0</v>
      </c>
      <c r="AH70">
        <f t="shared" si="1"/>
        <v>0</v>
      </c>
      <c r="AI70">
        <f t="shared" si="24"/>
        <v>0</v>
      </c>
      <c r="AJ70">
        <f t="shared" si="2"/>
        <v>0</v>
      </c>
      <c r="AK70">
        <f t="shared" si="25"/>
        <v>0</v>
      </c>
      <c r="AL70" s="59">
        <f t="shared" si="39"/>
        <v>6.8273504372887539E-2</v>
      </c>
      <c r="AM70">
        <f>E70/(SUM(A71:$A$136))</f>
        <v>6.2411821642838405E-7</v>
      </c>
      <c r="AO70">
        <f t="shared" si="26"/>
        <v>1.2472355182558967</v>
      </c>
      <c r="AP70">
        <f t="shared" si="27"/>
        <v>51</v>
      </c>
      <c r="AQ70" s="58">
        <f>E70/(SUM($E$19:$E$127)-SUM($E$19:E70))</f>
        <v>3.735790703100188E-3</v>
      </c>
      <c r="AR70" s="60">
        <f>X70/(SUM($X$19:$X$127)-SUM($X$19:X70))</f>
        <v>4.1116196101154056E-3</v>
      </c>
      <c r="AS70">
        <f t="shared" si="28"/>
        <v>1.3179594971431994</v>
      </c>
      <c r="AT70">
        <f t="shared" si="28"/>
        <v>1.4138170166061486</v>
      </c>
      <c r="AU70" s="59">
        <f t="shared" si="29"/>
        <v>3.4807072930210978E-3</v>
      </c>
      <c r="AV70" s="59">
        <f>SUM($AU$19:AU70)</f>
        <v>6.8273504372887539E-2</v>
      </c>
      <c r="AW70" s="58">
        <f t="shared" si="3"/>
        <v>1.5180942650867856E-3</v>
      </c>
      <c r="AY70" s="59">
        <f t="shared" si="30"/>
        <v>-5.6436285518364535</v>
      </c>
      <c r="AZ70" s="59">
        <f>LN(X70/SUM(X70:$X$129))</f>
        <v>-5.4980415132218567</v>
      </c>
      <c r="BA70" s="59">
        <f t="shared" si="31"/>
        <v>-5.1186048230202719</v>
      </c>
      <c r="BC70" s="53">
        <f t="shared" si="40"/>
        <v>51</v>
      </c>
      <c r="BD70">
        <f t="shared" si="32"/>
        <v>-5.6436285518364535</v>
      </c>
      <c r="BE70" s="53">
        <f t="shared" si="33"/>
        <v>-287.82505614365914</v>
      </c>
      <c r="BF70" s="67">
        <f t="shared" si="34"/>
        <v>2601</v>
      </c>
      <c r="BG70" s="54">
        <f t="shared" si="35"/>
        <v>-4.5</v>
      </c>
      <c r="BH70">
        <f t="shared" si="36"/>
        <v>-0.91724922907407347</v>
      </c>
      <c r="BI70">
        <f t="shared" si="4"/>
        <v>4.1276215308333306</v>
      </c>
      <c r="BJ70">
        <f t="shared" si="5"/>
        <v>20.25</v>
      </c>
    </row>
    <row r="71" spans="1:62" x14ac:dyDescent="0.3">
      <c r="A71" s="53">
        <f t="shared" si="37"/>
        <v>52</v>
      </c>
      <c r="B71">
        <v>5.11E-3</v>
      </c>
      <c r="C71" s="53">
        <f>B71*EXP(-SUM($B$19:B71))</f>
        <v>4.7535390520579684E-3</v>
      </c>
      <c r="D71" s="67">
        <f t="shared" si="6"/>
        <v>4.7535390520579684E-3</v>
      </c>
      <c r="E71" s="54">
        <f>D71/SUM(D19:D136)</f>
        <v>4.9988015581078835E-3</v>
      </c>
      <c r="F71">
        <f t="shared" si="7"/>
        <v>2.0886104778159085E-4</v>
      </c>
      <c r="G71">
        <f>(1/H4-E71)^2</f>
        <v>2.4031452490551051E-5</v>
      </c>
      <c r="H71">
        <f t="shared" si="8"/>
        <v>1.3230947760754395E-2</v>
      </c>
      <c r="I71">
        <f t="shared" si="9"/>
        <v>-2.0835935855073693E-4</v>
      </c>
      <c r="K71">
        <f t="shared" si="10"/>
        <v>4.7899405103262929E-3</v>
      </c>
      <c r="L71">
        <f t="shared" si="11"/>
        <v>1.7505797864781174E-4</v>
      </c>
      <c r="M71">
        <f t="shared" si="11"/>
        <v>4.3413622295674551E-8</v>
      </c>
      <c r="O71">
        <f t="shared" si="12"/>
        <v>-2.756791788449095E-6</v>
      </c>
      <c r="R71">
        <f t="shared" si="13"/>
        <v>6.3375452669248435E-5</v>
      </c>
      <c r="S71">
        <f t="shared" si="14"/>
        <v>-9.9802893222777578E-7</v>
      </c>
      <c r="U71">
        <f t="shared" si="15"/>
        <v>2.2943530092464905E-5</v>
      </c>
      <c r="W71" s="53">
        <f t="shared" si="16"/>
        <v>52</v>
      </c>
      <c r="X71" s="55">
        <f t="shared" si="17"/>
        <v>4.3648403712754635E-3</v>
      </c>
      <c r="Y71" s="56">
        <f t="shared" si="18"/>
        <v>4.3922777642179837E-4</v>
      </c>
      <c r="Z71" s="57">
        <f t="shared" si="19"/>
        <v>4.210612613610302E-5</v>
      </c>
      <c r="AB71" s="58">
        <f t="shared" si="20"/>
        <v>0.10062860014590871</v>
      </c>
      <c r="AC71" s="58">
        <f t="shared" si="21"/>
        <v>-4.7945628531913275E-4</v>
      </c>
      <c r="AD71" s="58">
        <f t="shared" si="22"/>
        <v>9.646658882006047E-3</v>
      </c>
      <c r="AE71">
        <f t="shared" si="38"/>
        <v>53</v>
      </c>
      <c r="AF71">
        <f t="shared" si="0"/>
        <v>0</v>
      </c>
      <c r="AG71">
        <f t="shared" si="23"/>
        <v>0</v>
      </c>
      <c r="AH71">
        <f t="shared" si="1"/>
        <v>0</v>
      </c>
      <c r="AI71">
        <f t="shared" si="24"/>
        <v>0</v>
      </c>
      <c r="AJ71">
        <f t="shared" si="2"/>
        <v>0</v>
      </c>
      <c r="AK71">
        <f t="shared" si="25"/>
        <v>0</v>
      </c>
      <c r="AL71" s="59">
        <f t="shared" si="39"/>
        <v>7.3272305930995429E-2</v>
      </c>
      <c r="AM71">
        <f>E71/(SUM(A72:$A$136))</f>
        <v>9.0476046300595173E-7</v>
      </c>
      <c r="AO71">
        <f t="shared" si="26"/>
        <v>1.6091981953258268</v>
      </c>
      <c r="AP71">
        <f t="shared" si="27"/>
        <v>52</v>
      </c>
      <c r="AQ71" s="58">
        <f>E71/(SUM($E$19:$E$127)-SUM($E$19:E71))</f>
        <v>5.3940783858832352E-3</v>
      </c>
      <c r="AR71" s="60">
        <f>X71/(SUM($X$19:$X$127)-SUM($X$19:X71))</f>
        <v>4.5687309823733181E-3</v>
      </c>
      <c r="AS71">
        <f t="shared" si="28"/>
        <v>1.6853017566629751</v>
      </c>
      <c r="AT71">
        <f t="shared" si="28"/>
        <v>1.5192354819624605</v>
      </c>
      <c r="AU71" s="59">
        <f t="shared" si="29"/>
        <v>4.9988015581078835E-3</v>
      </c>
      <c r="AV71" s="59">
        <f>SUM($AU$19:AU71)</f>
        <v>7.3272305930995429E-2</v>
      </c>
      <c r="AW71" s="58">
        <f t="shared" si="3"/>
        <v>-1.3200123391495996E-4</v>
      </c>
      <c r="AY71" s="59">
        <f t="shared" si="30"/>
        <v>-5.2765558747665242</v>
      </c>
      <c r="AZ71" s="59">
        <f>LN(X71/SUM(X71:$X$129))</f>
        <v>-5.3930781841257991</v>
      </c>
      <c r="BA71" s="59">
        <f t="shared" si="31"/>
        <v>-5.0314436007407402</v>
      </c>
      <c r="BC71" s="53">
        <f t="shared" si="40"/>
        <v>52</v>
      </c>
      <c r="BD71">
        <f t="shared" si="32"/>
        <v>-5.2765558747665242</v>
      </c>
      <c r="BE71" s="53">
        <f t="shared" si="33"/>
        <v>-274.38090548785925</v>
      </c>
      <c r="BF71" s="67">
        <f t="shared" si="34"/>
        <v>2704</v>
      </c>
      <c r="BG71" s="54">
        <f t="shared" si="35"/>
        <v>-3.5</v>
      </c>
      <c r="BH71">
        <f t="shared" si="36"/>
        <v>-0.55017655200414417</v>
      </c>
      <c r="BI71">
        <f t="shared" si="4"/>
        <v>1.9256179320145046</v>
      </c>
      <c r="BJ71">
        <f t="shared" si="5"/>
        <v>12.25</v>
      </c>
    </row>
    <row r="72" spans="1:62" x14ac:dyDescent="0.3">
      <c r="A72" s="53">
        <f t="shared" si="37"/>
        <v>53</v>
      </c>
      <c r="B72">
        <v>5.0000000000000001E-3</v>
      </c>
      <c r="C72" s="53">
        <f>B72*EXP(-SUM($B$19:B72))</f>
        <v>4.6280143611814404E-3</v>
      </c>
      <c r="D72" s="67">
        <f t="shared" si="6"/>
        <v>4.6280143611814404E-3</v>
      </c>
      <c r="E72" s="54">
        <f>D72/SUM(D19:D136)</f>
        <v>4.8668003241929235E-3</v>
      </c>
      <c r="F72">
        <f t="shared" si="7"/>
        <v>2.2783271453869898E-4</v>
      </c>
      <c r="G72">
        <f>(1/H4-E72)^2</f>
        <v>2.5343066688871813E-5</v>
      </c>
      <c r="H72">
        <f t="shared" si="8"/>
        <v>1.4657410467939761E-2</v>
      </c>
      <c r="I72">
        <f t="shared" si="9"/>
        <v>-2.2723561456947157E-4</v>
      </c>
      <c r="K72">
        <f t="shared" si="10"/>
        <v>4.6389676096542246E-3</v>
      </c>
      <c r="L72">
        <f t="shared" si="11"/>
        <v>2.1483968162567009E-4</v>
      </c>
      <c r="M72">
        <f t="shared" si="11"/>
        <v>5.163602452876544E-8</v>
      </c>
      <c r="O72">
        <f t="shared" si="12"/>
        <v>-3.3306856756792975E-6</v>
      </c>
      <c r="R72">
        <f t="shared" si="13"/>
        <v>6.7995252402179319E-5</v>
      </c>
      <c r="S72">
        <f t="shared" si="14"/>
        <v>-1.0541386557476503E-6</v>
      </c>
      <c r="U72">
        <f t="shared" si="15"/>
        <v>2.1520020483421031E-5</v>
      </c>
      <c r="W72" s="53">
        <f t="shared" si="16"/>
        <v>53</v>
      </c>
      <c r="X72" s="55">
        <f t="shared" si="17"/>
        <v>4.8257292308421726E-3</v>
      </c>
      <c r="Y72" s="56">
        <f t="shared" si="18"/>
        <v>4.8316658310086386E-4</v>
      </c>
      <c r="Z72" s="57">
        <f t="shared" si="19"/>
        <v>4.5805737137734498E-5</v>
      </c>
      <c r="AB72" s="58">
        <f t="shared" si="20"/>
        <v>0.10012301975271476</v>
      </c>
      <c r="AC72" s="58">
        <f t="shared" si="21"/>
        <v>-5.3263664059253904E-4</v>
      </c>
      <c r="AD72" s="58">
        <f t="shared" si="22"/>
        <v>9.4919824438099709E-3</v>
      </c>
      <c r="AE72">
        <f t="shared" si="38"/>
        <v>54</v>
      </c>
      <c r="AF72">
        <f t="shared" si="0"/>
        <v>0</v>
      </c>
      <c r="AG72">
        <f t="shared" si="23"/>
        <v>0</v>
      </c>
      <c r="AH72">
        <f t="shared" si="1"/>
        <v>0</v>
      </c>
      <c r="AI72">
        <f t="shared" si="24"/>
        <v>0</v>
      </c>
      <c r="AJ72">
        <f t="shared" si="2"/>
        <v>0</v>
      </c>
      <c r="AK72">
        <f t="shared" si="25"/>
        <v>0</v>
      </c>
      <c r="AL72" s="59">
        <f t="shared" si="39"/>
        <v>7.8139106255188356E-2</v>
      </c>
      <c r="AM72">
        <f>E72/(SUM(A73:$A$136))</f>
        <v>8.8940064404110441E-7</v>
      </c>
      <c r="AO72">
        <f t="shared" si="26"/>
        <v>1.5824367035443141</v>
      </c>
      <c r="AP72">
        <f t="shared" si="27"/>
        <v>53</v>
      </c>
      <c r="AQ72" s="58">
        <f>E72/(SUM($E$19:$E$127)-SUM($E$19:E72))</f>
        <v>5.2793645624434624E-3</v>
      </c>
      <c r="AR72" s="60">
        <f>X72/(SUM($X$19:$X$127)-SUM($X$19:X72))</f>
        <v>5.0767925372158006E-3</v>
      </c>
      <c r="AS72">
        <f t="shared" si="28"/>
        <v>1.6638057424536943</v>
      </c>
      <c r="AT72">
        <f t="shared" si="28"/>
        <v>1.6246796718677357</v>
      </c>
      <c r="AU72" s="59">
        <f t="shared" si="29"/>
        <v>4.8668003241929235E-3</v>
      </c>
      <c r="AV72" s="59">
        <f>SUM($AU$19:AU72)</f>
        <v>7.8139106255188356E-2</v>
      </c>
      <c r="AW72" s="58">
        <f t="shared" si="3"/>
        <v>8.9995318538996661E-4</v>
      </c>
      <c r="AY72" s="59">
        <f t="shared" si="30"/>
        <v>-5.2983173665480363</v>
      </c>
      <c r="AZ72" s="59">
        <f>LN(X72/SUM(X72:$X$129))</f>
        <v>-5.288139617565732</v>
      </c>
      <c r="BA72" s="59">
        <f t="shared" si="31"/>
        <v>-4.9442823784612093</v>
      </c>
      <c r="BC72" s="53">
        <f t="shared" si="40"/>
        <v>53</v>
      </c>
      <c r="BD72">
        <f t="shared" si="32"/>
        <v>-5.2983173665480363</v>
      </c>
      <c r="BE72" s="53">
        <f t="shared" si="33"/>
        <v>-280.81082042704594</v>
      </c>
      <c r="BF72" s="67">
        <f t="shared" si="34"/>
        <v>2809</v>
      </c>
      <c r="BG72" s="54">
        <f t="shared" si="35"/>
        <v>-2.5</v>
      </c>
      <c r="BH72">
        <f t="shared" si="36"/>
        <v>-0.57193804378565627</v>
      </c>
      <c r="BI72">
        <f t="shared" si="4"/>
        <v>1.4298451094641407</v>
      </c>
      <c r="BJ72">
        <f t="shared" si="5"/>
        <v>6.25</v>
      </c>
    </row>
    <row r="73" spans="1:62" x14ac:dyDescent="0.3">
      <c r="A73" s="53">
        <f t="shared" si="37"/>
        <v>54</v>
      </c>
      <c r="B73">
        <v>5.96E-3</v>
      </c>
      <c r="C73" s="53">
        <f>B73*EXP(-SUM($B$19:B73))</f>
        <v>5.4838120082867673E-3</v>
      </c>
      <c r="D73" s="67">
        <f t="shared" si="6"/>
        <v>5.4838120082867673E-3</v>
      </c>
      <c r="E73" s="54">
        <f>D73/SUM(D19:D136)</f>
        <v>5.7667535095828901E-3</v>
      </c>
      <c r="F73">
        <f t="shared" si="7"/>
        <v>2.4852270072834855E-4</v>
      </c>
      <c r="G73">
        <f>(1/H4-E73)^2</f>
        <v>1.7091912177357086E-5</v>
      </c>
      <c r="H73">
        <f t="shared" si="8"/>
        <v>1.6233150129815434E-2</v>
      </c>
      <c r="I73">
        <f t="shared" si="9"/>
        <v>-2.4781205906351393E-4</v>
      </c>
      <c r="K73">
        <f t="shared" si="10"/>
        <v>5.5182308088545413E-3</v>
      </c>
      <c r="L73">
        <f t="shared" si="11"/>
        <v>2.6351516313712688E-4</v>
      </c>
      <c r="M73">
        <f t="shared" si="11"/>
        <v>6.1410816617298515E-8</v>
      </c>
      <c r="O73">
        <f t="shared" si="12"/>
        <v>-4.0227703587567114E-6</v>
      </c>
      <c r="R73">
        <f t="shared" si="13"/>
        <v>8.9578269171108622E-5</v>
      </c>
      <c r="S73">
        <f t="shared" si="14"/>
        <v>-1.3674841391299639E-6</v>
      </c>
      <c r="U73">
        <f t="shared" si="15"/>
        <v>3.0450871259791447E-5</v>
      </c>
      <c r="W73" s="53">
        <f t="shared" si="16"/>
        <v>54</v>
      </c>
      <c r="X73" s="55">
        <f t="shared" si="17"/>
        <v>5.3324402808042947E-3</v>
      </c>
      <c r="Y73" s="56">
        <f t="shared" si="18"/>
        <v>5.3090501377681305E-4</v>
      </c>
      <c r="Z73" s="57">
        <f t="shared" si="19"/>
        <v>4.9702337524833562E-5</v>
      </c>
      <c r="AB73" s="58">
        <f t="shared" si="20"/>
        <v>9.9561361369195939E-2</v>
      </c>
      <c r="AC73" s="58">
        <f t="shared" si="21"/>
        <v>-5.9171565706531452E-4</v>
      </c>
      <c r="AD73" s="58">
        <f t="shared" si="22"/>
        <v>9.3207490206223056E-3</v>
      </c>
      <c r="AE73">
        <f t="shared" si="38"/>
        <v>55</v>
      </c>
      <c r="AF73">
        <f t="shared" si="0"/>
        <v>0</v>
      </c>
      <c r="AG73">
        <f t="shared" si="23"/>
        <v>0</v>
      </c>
      <c r="AH73">
        <f t="shared" si="1"/>
        <v>0</v>
      </c>
      <c r="AI73">
        <f t="shared" si="24"/>
        <v>0</v>
      </c>
      <c r="AJ73">
        <f t="shared" si="2"/>
        <v>0</v>
      </c>
      <c r="AK73">
        <f t="shared" si="25"/>
        <v>0</v>
      </c>
      <c r="AL73" s="59">
        <f t="shared" si="39"/>
        <v>8.3905859764771246E-2</v>
      </c>
      <c r="AM73">
        <f>E73/(SUM(A74:$A$136))</f>
        <v>1.0643694185276653E-6</v>
      </c>
      <c r="AO73">
        <f t="shared" si="26"/>
        <v>1.752109272187472</v>
      </c>
      <c r="AP73">
        <f t="shared" si="27"/>
        <v>54</v>
      </c>
      <c r="AQ73" s="58">
        <f>E73/(SUM($E$19:$E$127)-SUM($E$19:E73))</f>
        <v>6.2949867786853972E-3</v>
      </c>
      <c r="AR73" s="60">
        <f>X73/(SUM($X$19:$X$127)-SUM($X$19:X73))</f>
        <v>5.6415138628621228E-3</v>
      </c>
      <c r="AS73">
        <f t="shared" si="28"/>
        <v>1.8397535672058438</v>
      </c>
      <c r="AT73">
        <f t="shared" si="28"/>
        <v>1.7301524448940842</v>
      </c>
      <c r="AU73" s="59">
        <f t="shared" si="29"/>
        <v>5.7667535095828901E-3</v>
      </c>
      <c r="AV73" s="59">
        <f>SUM($AU$19:AU73)</f>
        <v>8.3905859764771246E-2</v>
      </c>
      <c r="AW73" s="58">
        <f t="shared" si="3"/>
        <v>2.3094556129151823E-5</v>
      </c>
      <c r="AY73" s="59">
        <f t="shared" si="30"/>
        <v>-5.1226847979048786</v>
      </c>
      <c r="AZ73" s="59">
        <f>LN(X73/SUM(X73:$X$129))</f>
        <v>-5.1832285558959201</v>
      </c>
      <c r="BA73" s="59">
        <f t="shared" si="31"/>
        <v>-4.8571211561816776</v>
      </c>
      <c r="BC73" s="53">
        <f t="shared" si="40"/>
        <v>54</v>
      </c>
      <c r="BD73">
        <f t="shared" si="32"/>
        <v>-5.1226847979048786</v>
      </c>
      <c r="BE73" s="53">
        <f t="shared" si="33"/>
        <v>-276.62497908686345</v>
      </c>
      <c r="BF73" s="67">
        <f t="shared" si="34"/>
        <v>2916</v>
      </c>
      <c r="BG73" s="54">
        <f t="shared" si="35"/>
        <v>-1.5</v>
      </c>
      <c r="BH73">
        <f t="shared" si="36"/>
        <v>-0.39630547514249859</v>
      </c>
      <c r="BI73">
        <f t="shared" si="4"/>
        <v>0.59445821271374788</v>
      </c>
      <c r="BJ73">
        <f t="shared" si="5"/>
        <v>2.25</v>
      </c>
    </row>
    <row r="74" spans="1:62" x14ac:dyDescent="0.3">
      <c r="A74" s="53">
        <f t="shared" si="37"/>
        <v>55</v>
      </c>
      <c r="B74">
        <v>6.0200000000000002E-3</v>
      </c>
      <c r="C74" s="53">
        <f>B74*EXP(-SUM($B$19:B74))</f>
        <v>5.5057734470783928E-3</v>
      </c>
      <c r="D74" s="67">
        <f t="shared" si="6"/>
        <v>5.5057734470783928E-3</v>
      </c>
      <c r="E74" s="54">
        <f>D74/SUM(D19:D136)</f>
        <v>5.7898480657120419E-3</v>
      </c>
      <c r="F74">
        <f t="shared" si="7"/>
        <v>2.7108569698954216E-4</v>
      </c>
      <c r="G74">
        <f>(1/H4-E74)^2</f>
        <v>1.6901488817948456E-5</v>
      </c>
      <c r="H74">
        <f t="shared" si="8"/>
        <v>1.7973360794969293E-2</v>
      </c>
      <c r="I74">
        <f t="shared" si="9"/>
        <v>-2.7023994146393153E-4</v>
      </c>
      <c r="K74">
        <f t="shared" si="10"/>
        <v>5.5187623687224996E-3</v>
      </c>
      <c r="L74">
        <f t="shared" si="11"/>
        <v>3.2304169826613918E-4</v>
      </c>
      <c r="M74">
        <f t="shared" si="11"/>
        <v>7.3029625962429132E-8</v>
      </c>
      <c r="O74">
        <f t="shared" si="12"/>
        <v>-4.8571199691426238E-6</v>
      </c>
      <c r="R74">
        <f t="shared" si="13"/>
        <v>9.9190707194748837E-5</v>
      </c>
      <c r="S74">
        <f t="shared" si="14"/>
        <v>-1.4913900194769163E-6</v>
      </c>
      <c r="U74">
        <f t="shared" si="15"/>
        <v>3.0456738082427575E-5</v>
      </c>
      <c r="W74" s="53">
        <f t="shared" si="16"/>
        <v>55</v>
      </c>
      <c r="X74" s="55">
        <f t="shared" si="17"/>
        <v>5.8888682039548819E-3</v>
      </c>
      <c r="Y74" s="56">
        <f t="shared" si="18"/>
        <v>5.826293380984019E-4</v>
      </c>
      <c r="Z74" s="57">
        <f t="shared" si="19"/>
        <v>5.3772801353320479E-5</v>
      </c>
      <c r="AB74" s="58">
        <f t="shared" si="20"/>
        <v>9.8937404934129142E-2</v>
      </c>
      <c r="AC74" s="58">
        <f t="shared" si="21"/>
        <v>-6.5734760272356178E-4</v>
      </c>
      <c r="AD74" s="58">
        <f t="shared" si="22"/>
        <v>9.1312624923762797E-3</v>
      </c>
      <c r="AE74">
        <f t="shared" si="38"/>
        <v>56</v>
      </c>
      <c r="AF74">
        <f t="shared" si="0"/>
        <v>0</v>
      </c>
      <c r="AG74">
        <f t="shared" si="23"/>
        <v>0</v>
      </c>
      <c r="AH74">
        <f t="shared" si="1"/>
        <v>0</v>
      </c>
      <c r="AI74">
        <f t="shared" si="24"/>
        <v>0</v>
      </c>
      <c r="AJ74">
        <f t="shared" si="2"/>
        <v>0</v>
      </c>
      <c r="AK74">
        <f t="shared" si="25"/>
        <v>0</v>
      </c>
      <c r="AL74" s="59">
        <f t="shared" si="39"/>
        <v>8.9695707830483293E-2</v>
      </c>
      <c r="AM74">
        <f>E74/(SUM(A75:$A$136))</f>
        <v>1.07959128579378E-6</v>
      </c>
      <c r="AO74">
        <f t="shared" si="26"/>
        <v>1.7561060504309431</v>
      </c>
      <c r="AP74">
        <f t="shared" si="27"/>
        <v>55</v>
      </c>
      <c r="AQ74" s="58">
        <f>E74/(SUM($E$19:$E$127)-SUM($E$19:E74))</f>
        <v>6.3603957435059621E-3</v>
      </c>
      <c r="AR74" s="60">
        <f>X74/(SUM($X$19:$X$127)-SUM($X$19:X74))</f>
        <v>6.2692515525569481E-3</v>
      </c>
      <c r="AS74">
        <f t="shared" si="28"/>
        <v>1.8500905992379013</v>
      </c>
      <c r="AT74">
        <f t="shared" si="28"/>
        <v>1.8356569779115683</v>
      </c>
      <c r="AU74" s="59">
        <f t="shared" si="29"/>
        <v>5.7898480657120419E-3</v>
      </c>
      <c r="AV74" s="59">
        <f>SUM($AU$19:AU74)</f>
        <v>8.9695707830483293E-2</v>
      </c>
      <c r="AW74" s="58">
        <f t="shared" si="3"/>
        <v>1.0188438955293184E-3</v>
      </c>
      <c r="AY74" s="59">
        <f t="shared" si="30"/>
        <v>-5.1126680196614069</v>
      </c>
      <c r="AZ74" s="59">
        <f>LN(X74/SUM(X74:$X$129))</f>
        <v>-5.0783480446501086</v>
      </c>
      <c r="BA74" s="59">
        <f t="shared" si="31"/>
        <v>-4.7699599339021468</v>
      </c>
      <c r="BC74" s="53">
        <f t="shared" si="40"/>
        <v>55</v>
      </c>
      <c r="BD74">
        <f t="shared" si="32"/>
        <v>-5.1126680196614069</v>
      </c>
      <c r="BE74" s="53">
        <f t="shared" si="33"/>
        <v>-281.19674108137735</v>
      </c>
      <c r="BF74" s="67">
        <f t="shared" si="34"/>
        <v>3025</v>
      </c>
      <c r="BG74" s="54">
        <f t="shared" si="35"/>
        <v>-0.5</v>
      </c>
      <c r="BH74">
        <f t="shared" si="36"/>
        <v>-0.3862886968990269</v>
      </c>
      <c r="BI74">
        <f t="shared" si="4"/>
        <v>0.19314434844951345</v>
      </c>
      <c r="BJ74">
        <f t="shared" si="5"/>
        <v>0.25</v>
      </c>
    </row>
    <row r="75" spans="1:62" x14ac:dyDescent="0.3">
      <c r="A75" s="53">
        <f t="shared" si="37"/>
        <v>56</v>
      </c>
      <c r="B75">
        <v>7.1300000000000001E-3</v>
      </c>
      <c r="C75" s="53">
        <f>B75*EXP(-SUM($B$19:B75))</f>
        <v>6.4746285194495134E-3</v>
      </c>
      <c r="D75" s="67">
        <f t="shared" si="6"/>
        <v>6.4746285194495134E-3</v>
      </c>
      <c r="E75" s="54">
        <f>D75/SUM(D19:D136)</f>
        <v>6.8086919612413603E-3</v>
      </c>
      <c r="F75">
        <f t="shared" si="7"/>
        <v>2.9569014023859844E-4</v>
      </c>
      <c r="G75">
        <f>(1/H4-E75)^2</f>
        <v>9.5623077728467853E-6</v>
      </c>
      <c r="H75">
        <f t="shared" si="8"/>
        <v>1.9894732507478832E-2</v>
      </c>
      <c r="I75">
        <f t="shared" si="9"/>
        <v>-2.9468360560958858E-4</v>
      </c>
      <c r="K75">
        <f t="shared" si="10"/>
        <v>6.5130018210027615E-3</v>
      </c>
      <c r="L75">
        <f t="shared" si="11"/>
        <v>3.9580038154413496E-4</v>
      </c>
      <c r="M75">
        <f t="shared" si="11"/>
        <v>8.6838427415067545E-8</v>
      </c>
      <c r="O75">
        <f t="shared" si="12"/>
        <v>-5.8626515079421532E-6</v>
      </c>
      <c r="R75">
        <f t="shared" si="13"/>
        <v>1.2957442904957246E-4</v>
      </c>
      <c r="S75">
        <f t="shared" si="14"/>
        <v>-1.9192748599549102E-6</v>
      </c>
      <c r="U75">
        <f t="shared" si="15"/>
        <v>4.2419192720385286E-5</v>
      </c>
      <c r="W75" s="53">
        <f t="shared" si="16"/>
        <v>56</v>
      </c>
      <c r="X75" s="55">
        <f t="shared" si="17"/>
        <v>6.4990806031722057E-3</v>
      </c>
      <c r="Y75" s="56">
        <f t="shared" si="18"/>
        <v>6.3849723760703552E-4</v>
      </c>
      <c r="Z75" s="57">
        <f t="shared" si="19"/>
        <v>5.7982661996582262E-5</v>
      </c>
      <c r="AB75" s="58">
        <f t="shared" si="20"/>
        <v>9.824424046924185E-2</v>
      </c>
      <c r="AC75" s="58">
        <f t="shared" si="21"/>
        <v>-7.3025931568127672E-4</v>
      </c>
      <c r="AD75" s="58">
        <f t="shared" si="22"/>
        <v>8.9216714696969419E-3</v>
      </c>
      <c r="AE75">
        <f t="shared" si="38"/>
        <v>57</v>
      </c>
      <c r="AF75">
        <f t="shared" si="0"/>
        <v>0</v>
      </c>
      <c r="AG75">
        <f t="shared" si="23"/>
        <v>0</v>
      </c>
      <c r="AH75">
        <f t="shared" si="1"/>
        <v>0</v>
      </c>
      <c r="AI75">
        <f t="shared" si="24"/>
        <v>0</v>
      </c>
      <c r="AJ75">
        <f t="shared" si="2"/>
        <v>0</v>
      </c>
      <c r="AK75">
        <f t="shared" si="25"/>
        <v>0</v>
      </c>
      <c r="AL75" s="59">
        <f t="shared" si="39"/>
        <v>9.6504399791724649E-2</v>
      </c>
      <c r="AM75">
        <f>E75/(SUM(A76:$A$136))</f>
        <v>1.2829643793558245E-6</v>
      </c>
      <c r="AO75">
        <f t="shared" si="26"/>
        <v>1.9182000255364182</v>
      </c>
      <c r="AP75">
        <f t="shared" si="27"/>
        <v>56</v>
      </c>
      <c r="AQ75" s="58">
        <f>E75/(SUM($E$19:$E$127)-SUM($E$19:E75))</f>
        <v>7.536005947280649E-3</v>
      </c>
      <c r="AR75" s="60">
        <f>X75/(SUM($X$19:$X$127)-SUM($X$19:X75))</f>
        <v>6.9670842011170754E-3</v>
      </c>
      <c r="AS75">
        <f t="shared" si="28"/>
        <v>2.0196923264564268</v>
      </c>
      <c r="AT75">
        <f t="shared" si="28"/>
        <v>1.9411968016814345</v>
      </c>
      <c r="AU75" s="59">
        <f t="shared" si="29"/>
        <v>6.8086919612413603E-3</v>
      </c>
      <c r="AV75" s="59">
        <f>SUM($AU$19:AU75)</f>
        <v>9.6504399791724649E-2</v>
      </c>
      <c r="AW75" s="58">
        <f t="shared" si="3"/>
        <v>-5.0988178530481792E-4</v>
      </c>
      <c r="AY75" s="59">
        <f t="shared" si="30"/>
        <v>-4.9434440445559327</v>
      </c>
      <c r="AZ75" s="59">
        <f>LN(X75/SUM(X75:$X$129))</f>
        <v>-4.9735014659360726</v>
      </c>
      <c r="BA75" s="59">
        <f t="shared" si="31"/>
        <v>-4.6827987116226151</v>
      </c>
      <c r="BC75" s="53">
        <f t="shared" si="40"/>
        <v>56</v>
      </c>
      <c r="BD75">
        <f t="shared" si="32"/>
        <v>-4.9434440445559327</v>
      </c>
      <c r="BE75" s="53">
        <f t="shared" si="33"/>
        <v>-276.83286649513224</v>
      </c>
      <c r="BF75" s="67">
        <f t="shared" si="34"/>
        <v>3136</v>
      </c>
      <c r="BG75" s="54">
        <f t="shared" si="35"/>
        <v>0.5</v>
      </c>
      <c r="BH75">
        <f t="shared" si="36"/>
        <v>-0.21706472179355263</v>
      </c>
      <c r="BI75">
        <f t="shared" si="4"/>
        <v>-0.10853236089677631</v>
      </c>
      <c r="BJ75">
        <f t="shared" si="5"/>
        <v>0.25</v>
      </c>
    </row>
    <row r="76" spans="1:62" x14ac:dyDescent="0.3">
      <c r="A76" s="53">
        <f t="shared" si="37"/>
        <v>57</v>
      </c>
      <c r="B76">
        <v>6.6400000000000001E-3</v>
      </c>
      <c r="C76" s="53">
        <f>B76*EXP(-SUM($B$19:B76))</f>
        <v>5.9897637073130401E-3</v>
      </c>
      <c r="D76" s="67">
        <f t="shared" si="6"/>
        <v>5.9897637073130401E-3</v>
      </c>
      <c r="E76" s="54">
        <f>D76/SUM(D19:D136)</f>
        <v>6.2988101759365424E-3</v>
      </c>
      <c r="F76">
        <f t="shared" si="7"/>
        <v>3.2251940084697796E-4</v>
      </c>
      <c r="G76">
        <f>(1/H4-E76)^2</f>
        <v>1.2975700198192789E-5</v>
      </c>
      <c r="H76">
        <f t="shared" si="8"/>
        <v>2.2015591051479055E-2</v>
      </c>
      <c r="I76">
        <f t="shared" si="9"/>
        <v>-3.2132155381815074E-4</v>
      </c>
      <c r="K76">
        <f t="shared" si="10"/>
        <v>5.9762907750895641E-3</v>
      </c>
      <c r="L76">
        <f t="shared" si="11"/>
        <v>4.8468624934596463E-4</v>
      </c>
      <c r="M76">
        <f t="shared" si="11"/>
        <v>1.0324754094811075E-7</v>
      </c>
      <c r="O76">
        <f t="shared" si="12"/>
        <v>-7.0740839248862246E-6</v>
      </c>
      <c r="R76">
        <f t="shared" si="13"/>
        <v>1.3157157370909862E-4</v>
      </c>
      <c r="S76">
        <f t="shared" si="14"/>
        <v>-1.9203110379208593E-6</v>
      </c>
      <c r="U76">
        <f t="shared" si="15"/>
        <v>3.5716051428420626E-5</v>
      </c>
      <c r="W76" s="53">
        <f t="shared" si="16"/>
        <v>57</v>
      </c>
      <c r="X76" s="55">
        <f t="shared" si="17"/>
        <v>7.1672833092172247E-3</v>
      </c>
      <c r="Y76" s="56">
        <f t="shared" si="18"/>
        <v>6.9862514621130622E-4</v>
      </c>
      <c r="Z76" s="57">
        <f t="shared" si="19"/>
        <v>6.2283403587013594E-5</v>
      </c>
      <c r="AB76" s="58">
        <f t="shared" si="20"/>
        <v>9.7474191554959844E-2</v>
      </c>
      <c r="AC76" s="58">
        <f t="shared" si="21"/>
        <v>-8.1125825351727795E-4</v>
      </c>
      <c r="AD76" s="58">
        <f t="shared" si="22"/>
        <v>8.6899597657757281E-3</v>
      </c>
      <c r="AE76">
        <f t="shared" si="38"/>
        <v>58</v>
      </c>
      <c r="AF76">
        <f t="shared" si="0"/>
        <v>0</v>
      </c>
      <c r="AG76">
        <f t="shared" si="23"/>
        <v>0</v>
      </c>
      <c r="AH76">
        <f t="shared" si="1"/>
        <v>0</v>
      </c>
      <c r="AI76">
        <f t="shared" si="24"/>
        <v>0</v>
      </c>
      <c r="AJ76">
        <f t="shared" si="2"/>
        <v>0</v>
      </c>
      <c r="AK76">
        <f t="shared" si="25"/>
        <v>0</v>
      </c>
      <c r="AL76" s="59">
        <f t="shared" si="39"/>
        <v>0.10280320996766119</v>
      </c>
      <c r="AM76">
        <f>E76/(SUM(A77:$A$136))</f>
        <v>1.1997733668450556E-6</v>
      </c>
      <c r="AO76">
        <f t="shared" si="26"/>
        <v>1.8403607545985561</v>
      </c>
      <c r="AP76">
        <f t="shared" si="27"/>
        <v>57</v>
      </c>
      <c r="AQ76" s="58">
        <f>E76/(SUM($E$19:$E$127)-SUM($E$19:E76))</f>
        <v>7.0206031204891788E-3</v>
      </c>
      <c r="AR76" s="60">
        <f>X76/(SUM($X$19:$X$127)-SUM($X$19:X76))</f>
        <v>7.7428964849911019E-3</v>
      </c>
      <c r="AS76">
        <f t="shared" si="28"/>
        <v>1.9488491289468701</v>
      </c>
      <c r="AT76">
        <f t="shared" si="28"/>
        <v>2.04677584046479</v>
      </c>
      <c r="AU76" s="59">
        <f t="shared" si="29"/>
        <v>6.2988101759365424E-3</v>
      </c>
      <c r="AV76" s="59">
        <f>SUM($AU$19:AU76)</f>
        <v>0.10280320996766119</v>
      </c>
      <c r="AW76" s="58">
        <f t="shared" si="3"/>
        <v>1.2389837179518776E-3</v>
      </c>
      <c r="AY76" s="59">
        <f t="shared" si="30"/>
        <v>-5.0146433154937942</v>
      </c>
      <c r="AZ76" s="59">
        <f>LN(X76/SUM(X76:$X$129))</f>
        <v>-4.8686925754795372</v>
      </c>
      <c r="BA76" s="59">
        <f t="shared" si="31"/>
        <v>-4.5956374893430842</v>
      </c>
      <c r="BC76" s="53">
        <f t="shared" si="40"/>
        <v>57</v>
      </c>
      <c r="BD76">
        <f t="shared" si="32"/>
        <v>-5.0146433154937942</v>
      </c>
      <c r="BE76" s="53">
        <f t="shared" si="33"/>
        <v>-285.83466898314629</v>
      </c>
      <c r="BF76" s="67">
        <f t="shared" si="34"/>
        <v>3249</v>
      </c>
      <c r="BG76" s="54">
        <f t="shared" si="35"/>
        <v>1.5</v>
      </c>
      <c r="BH76">
        <f t="shared" si="36"/>
        <v>-0.28826399273141412</v>
      </c>
      <c r="BI76">
        <f t="shared" si="4"/>
        <v>-0.43239598909712118</v>
      </c>
      <c r="BJ76">
        <f t="shared" si="5"/>
        <v>2.25</v>
      </c>
    </row>
    <row r="77" spans="1:62" x14ac:dyDescent="0.3">
      <c r="A77" s="53">
        <f t="shared" si="37"/>
        <v>58</v>
      </c>
      <c r="B77">
        <v>8.0099999999999998E-3</v>
      </c>
      <c r="C77" s="53">
        <f>B77*EXP(-SUM($B$19:B77))</f>
        <v>7.1679576043273295E-3</v>
      </c>
      <c r="D77" s="67">
        <f t="shared" si="6"/>
        <v>7.1679576043273295E-3</v>
      </c>
      <c r="E77" s="54">
        <f>D77/SUM(D19:D136)</f>
        <v>7.53779389388842E-3</v>
      </c>
      <c r="F77">
        <f t="shared" si="7"/>
        <v>3.5177306571858291E-4</v>
      </c>
      <c r="G77">
        <f>(1/H4-E77)^2</f>
        <v>5.5846963039005696E-6</v>
      </c>
      <c r="H77">
        <f t="shared" si="8"/>
        <v>2.4356049400674359E-2</v>
      </c>
      <c r="I77">
        <f t="shared" si="9"/>
        <v>-3.5034758372026395E-4</v>
      </c>
      <c r="K77">
        <f t="shared" si="10"/>
        <v>7.186020828169837E-3</v>
      </c>
      <c r="L77">
        <f t="shared" si="11"/>
        <v>5.9321714240808982E-4</v>
      </c>
      <c r="M77">
        <f t="shared" si="11"/>
        <v>1.2274342941862737E-7</v>
      </c>
      <c r="O77">
        <f t="shared" si="12"/>
        <v>-8.5330830564976446E-6</v>
      </c>
      <c r="R77">
        <f t="shared" si="13"/>
        <v>1.7502307828517943E-4</v>
      </c>
      <c r="S77">
        <f t="shared" si="14"/>
        <v>-2.5176050337127924E-6</v>
      </c>
      <c r="U77">
        <f t="shared" si="15"/>
        <v>5.1638895342890712E-5</v>
      </c>
      <c r="W77" s="53">
        <f t="shared" si="16"/>
        <v>58</v>
      </c>
      <c r="X77" s="55">
        <f t="shared" si="17"/>
        <v>7.8977716026107942E-3</v>
      </c>
      <c r="Y77" s="56">
        <f t="shared" si="18"/>
        <v>7.6307266458765872E-4</v>
      </c>
      <c r="Z77" s="57">
        <f t="shared" si="19"/>
        <v>6.660931297718479E-5</v>
      </c>
      <c r="AB77" s="58">
        <f t="shared" si="20"/>
        <v>9.6618730318233953E-2</v>
      </c>
      <c r="AC77" s="58">
        <f t="shared" si="21"/>
        <v>-9.0124143542887872E-4</v>
      </c>
      <c r="AD77" s="58">
        <f t="shared" si="22"/>
        <v>8.4339376128787415E-3</v>
      </c>
      <c r="AE77">
        <f t="shared" si="38"/>
        <v>59</v>
      </c>
      <c r="AF77">
        <f t="shared" si="0"/>
        <v>0</v>
      </c>
      <c r="AG77">
        <f t="shared" si="23"/>
        <v>0</v>
      </c>
      <c r="AH77">
        <f t="shared" si="1"/>
        <v>0</v>
      </c>
      <c r="AI77">
        <f t="shared" si="24"/>
        <v>0</v>
      </c>
      <c r="AJ77">
        <f t="shared" si="2"/>
        <v>0</v>
      </c>
      <c r="AK77">
        <f t="shared" si="25"/>
        <v>0</v>
      </c>
      <c r="AL77" s="59">
        <f t="shared" si="39"/>
        <v>0.11034100386154962</v>
      </c>
      <c r="AM77">
        <f>E77/(SUM(A78:$A$136))</f>
        <v>1.451809301596383E-6</v>
      </c>
      <c r="AO77">
        <f t="shared" si="26"/>
        <v>2.0199295521904812</v>
      </c>
      <c r="AP77">
        <f t="shared" si="27"/>
        <v>58</v>
      </c>
      <c r="AQ77" s="58">
        <f>E77/(SUM($E$19:$E$127)-SUM($E$19:E77))</f>
        <v>8.4727487436594903E-3</v>
      </c>
      <c r="AR77" s="60">
        <f>X77/(SUM($X$19:$X$127)-SUM($X$19:X77))</f>
        <v>8.6054735155823014E-3</v>
      </c>
      <c r="AS77">
        <f t="shared" si="28"/>
        <v>2.1368549830128654</v>
      </c>
      <c r="AT77">
        <f t="shared" si="28"/>
        <v>2.1523984561079517</v>
      </c>
      <c r="AU77" s="59">
        <f t="shared" si="29"/>
        <v>7.53779389388842E-3</v>
      </c>
      <c r="AV77" s="59">
        <f>SUM($AU$19:AU77)</f>
        <v>0.11034100386154962</v>
      </c>
      <c r="AW77" s="58">
        <f t="shared" si="3"/>
        <v>3.8415930492554946E-4</v>
      </c>
      <c r="AY77" s="59">
        <f t="shared" si="30"/>
        <v>-4.827064517901869</v>
      </c>
      <c r="AZ77" s="59">
        <f>LN(X77/SUM(X77:$X$129))</f>
        <v>-4.7639255437094059</v>
      </c>
      <c r="BA77" s="59">
        <f t="shared" si="31"/>
        <v>-4.5084762670635525</v>
      </c>
      <c r="BC77" s="53">
        <f t="shared" si="40"/>
        <v>58</v>
      </c>
      <c r="BD77">
        <f t="shared" si="32"/>
        <v>-4.827064517901869</v>
      </c>
      <c r="BE77" s="53">
        <f t="shared" si="33"/>
        <v>-279.96974203830842</v>
      </c>
      <c r="BF77" s="67">
        <f t="shared" si="34"/>
        <v>3364</v>
      </c>
      <c r="BG77" s="54">
        <f t="shared" si="35"/>
        <v>2.5</v>
      </c>
      <c r="BH77">
        <f t="shared" si="36"/>
        <v>-0.10068519513948893</v>
      </c>
      <c r="BI77">
        <f t="shared" si="4"/>
        <v>-0.25171298784872231</v>
      </c>
      <c r="BJ77">
        <f t="shared" si="5"/>
        <v>6.25</v>
      </c>
    </row>
    <row r="78" spans="1:62" x14ac:dyDescent="0.3">
      <c r="A78" s="53">
        <f t="shared" si="37"/>
        <v>59</v>
      </c>
      <c r="B78">
        <v>8.4899999999999993E-3</v>
      </c>
      <c r="C78" s="53">
        <f>B78*EXP(-SUM($B$19:B78))</f>
        <v>7.5332684167185807E-3</v>
      </c>
      <c r="D78" s="67">
        <f t="shared" si="6"/>
        <v>7.5332684167185807E-3</v>
      </c>
      <c r="E78" s="54">
        <f>D78/SUM(D19:D136)</f>
        <v>7.9219531988139694E-3</v>
      </c>
      <c r="F78">
        <f t="shared" si="7"/>
        <v>3.8366832370517544E-4</v>
      </c>
      <c r="G78">
        <f>(1/H4-E78)^2</f>
        <v>3.9165870523371224E-6</v>
      </c>
      <c r="H78">
        <f t="shared" si="8"/>
        <v>2.6938171581333124E-2</v>
      </c>
      <c r="I78">
        <f t="shared" si="9"/>
        <v>-3.8197199998107607E-4</v>
      </c>
      <c r="K78">
        <f t="shared" si="10"/>
        <v>7.5382848751087937E-3</v>
      </c>
      <c r="L78">
        <f t="shared" si="11"/>
        <v>7.2566508814534358E-4</v>
      </c>
      <c r="M78">
        <f t="shared" si="11"/>
        <v>1.4590260876954318E-7</v>
      </c>
      <c r="O78">
        <f t="shared" si="12"/>
        <v>-1.02896272747552E-5</v>
      </c>
      <c r="R78">
        <f t="shared" si="13"/>
        <v>2.0306761139464902E-4</v>
      </c>
      <c r="S78">
        <f t="shared" si="14"/>
        <v>-2.8794137501724021E-6</v>
      </c>
      <c r="U78">
        <f t="shared" si="15"/>
        <v>5.6825738858294004E-5</v>
      </c>
      <c r="W78" s="53">
        <f t="shared" si="16"/>
        <v>59</v>
      </c>
      <c r="X78" s="55">
        <f t="shared" si="17"/>
        <v>8.6948641999793561E-3</v>
      </c>
      <c r="Y78" s="56">
        <f t="shared" si="18"/>
        <v>8.3182359833821012E-4</v>
      </c>
      <c r="Z78" s="57">
        <f t="shared" si="19"/>
        <v>7.0873873804132726E-5</v>
      </c>
      <c r="AB78" s="58">
        <f t="shared" si="20"/>
        <v>9.5668382990982778E-2</v>
      </c>
      <c r="AC78" s="58">
        <f t="shared" si="21"/>
        <v>-1.0012053762317834E-3</v>
      </c>
      <c r="AD78" s="58">
        <f t="shared" si="22"/>
        <v>8.1512341278775803E-3</v>
      </c>
      <c r="AE78">
        <f t="shared" si="38"/>
        <v>60</v>
      </c>
      <c r="AF78">
        <f t="shared" si="0"/>
        <v>0</v>
      </c>
      <c r="AG78">
        <f t="shared" si="23"/>
        <v>0</v>
      </c>
      <c r="AH78">
        <f t="shared" si="1"/>
        <v>0</v>
      </c>
      <c r="AI78">
        <f t="shared" si="24"/>
        <v>0</v>
      </c>
      <c r="AJ78">
        <f t="shared" si="2"/>
        <v>0</v>
      </c>
      <c r="AK78">
        <f t="shared" si="25"/>
        <v>0</v>
      </c>
      <c r="AL78" s="59">
        <f t="shared" si="39"/>
        <v>0.11826295706036359</v>
      </c>
      <c r="AM78">
        <f>E78/(SUM(A79:$A$136))</f>
        <v>1.5433378528762848E-6</v>
      </c>
      <c r="AO78">
        <f t="shared" si="26"/>
        <v>2.0696377914334696</v>
      </c>
      <c r="AP78">
        <f t="shared" si="27"/>
        <v>59</v>
      </c>
      <c r="AQ78" s="58">
        <f>E78/(SUM($E$19:$E$127)-SUM($E$19:E78))</f>
        <v>8.9845610216640025E-3</v>
      </c>
      <c r="AR78" s="60">
        <f>X78/(SUM($X$19:$X$127)-SUM($X$19:X78))</f>
        <v>9.5646068313743945E-3</v>
      </c>
      <c r="AS78">
        <f t="shared" si="28"/>
        <v>2.1955076622433261</v>
      </c>
      <c r="AT78">
        <f t="shared" si="28"/>
        <v>2.2580694971205055</v>
      </c>
      <c r="AU78" s="59">
        <f t="shared" si="29"/>
        <v>7.9219531988139694E-3</v>
      </c>
      <c r="AV78" s="59">
        <f>SUM($AU$19:AU78)</f>
        <v>0.11826295706036359</v>
      </c>
      <c r="AW78" s="58">
        <f t="shared" si="3"/>
        <v>-6.6972681342982246E-5</v>
      </c>
      <c r="AY78" s="59">
        <f t="shared" si="30"/>
        <v>-4.7688662786588809</v>
      </c>
      <c r="AZ78" s="59">
        <f>LN(X78/SUM(X78:$X$129))</f>
        <v>-4.6592050013167716</v>
      </c>
      <c r="BA78" s="59">
        <f t="shared" si="31"/>
        <v>-4.4213150447840217</v>
      </c>
      <c r="BC78" s="53">
        <f t="shared" si="40"/>
        <v>59</v>
      </c>
      <c r="BD78">
        <f t="shared" si="32"/>
        <v>-4.7688662786588809</v>
      </c>
      <c r="BE78" s="53">
        <f t="shared" si="33"/>
        <v>-281.36311044087398</v>
      </c>
      <c r="BF78" s="67">
        <f t="shared" si="34"/>
        <v>3481</v>
      </c>
      <c r="BG78" s="54">
        <f t="shared" si="35"/>
        <v>3.5</v>
      </c>
      <c r="BH78">
        <f t="shared" si="36"/>
        <v>-4.2486955896500866E-2</v>
      </c>
      <c r="BI78">
        <f t="shared" si="4"/>
        <v>-0.14870434563775303</v>
      </c>
      <c r="BJ78">
        <f t="shared" si="5"/>
        <v>12.25</v>
      </c>
    </row>
    <row r="79" spans="1:62" x14ac:dyDescent="0.3">
      <c r="A79" s="53">
        <f t="shared" si="37"/>
        <v>60</v>
      </c>
      <c r="B79">
        <v>8.4899999999999993E-3</v>
      </c>
      <c r="C79" s="53">
        <f>B79*EXP(-SUM($B$19:B79))</f>
        <v>7.469581700515867E-3</v>
      </c>
      <c r="D79" s="67">
        <f t="shared" si="6"/>
        <v>7.469581700515867E-3</v>
      </c>
      <c r="E79" s="54">
        <f>D79/SUM(D19:D136)</f>
        <v>7.8549805174709872E-3</v>
      </c>
      <c r="F79">
        <f t="shared" si="7"/>
        <v>4.1844145995738232E-4</v>
      </c>
      <c r="G79">
        <f>(1/H4-E79)^2</f>
        <v>4.1861552077490419E-6</v>
      </c>
      <c r="H79">
        <f t="shared" si="8"/>
        <v>2.9786149637979986E-2</v>
      </c>
      <c r="I79">
        <f t="shared" si="9"/>
        <v>-4.1642290239761622E-4</v>
      </c>
      <c r="K79">
        <f t="shared" si="10"/>
        <v>7.4365390575136048E-3</v>
      </c>
      <c r="L79">
        <f t="shared" si="11"/>
        <v>8.8721471025613526E-4</v>
      </c>
      <c r="M79">
        <f t="shared" si="11"/>
        <v>1.734080336412546E-7</v>
      </c>
      <c r="O79">
        <f t="shared" si="12"/>
        <v>-1.2403634883497332E-5</v>
      </c>
      <c r="R79">
        <f t="shared" si="13"/>
        <v>2.2150586515578288E-4</v>
      </c>
      <c r="S79">
        <f t="shared" si="14"/>
        <v>-3.0967451781230486E-6</v>
      </c>
      <c r="U79">
        <f t="shared" si="15"/>
        <v>5.5302113153925337E-5</v>
      </c>
      <c r="W79" s="53">
        <f t="shared" si="16"/>
        <v>60</v>
      </c>
      <c r="X79" s="55">
        <f t="shared" si="17"/>
        <v>9.5628163992519614E-3</v>
      </c>
      <c r="Y79" s="56">
        <f t="shared" si="18"/>
        <v>9.0476316186184191E-4</v>
      </c>
      <c r="Z79" s="57">
        <f t="shared" si="19"/>
        <v>7.4965707092403521E-5</v>
      </c>
      <c r="AB79" s="58">
        <f t="shared" si="20"/>
        <v>9.4612624993262007E-2</v>
      </c>
      <c r="AC79" s="58">
        <f t="shared" si="21"/>
        <v>-1.1122571222198672E-3</v>
      </c>
      <c r="AD79" s="58">
        <f t="shared" si="22"/>
        <v>7.8392916858957586E-3</v>
      </c>
      <c r="AE79">
        <f t="shared" si="38"/>
        <v>61</v>
      </c>
      <c r="AF79">
        <f t="shared" si="0"/>
        <v>0</v>
      </c>
      <c r="AG79">
        <f t="shared" si="23"/>
        <v>0</v>
      </c>
      <c r="AH79">
        <f t="shared" si="1"/>
        <v>0</v>
      </c>
      <c r="AI79">
        <f t="shared" si="24"/>
        <v>0</v>
      </c>
      <c r="AJ79">
        <f t="shared" si="2"/>
        <v>0</v>
      </c>
      <c r="AK79">
        <f t="shared" si="25"/>
        <v>0</v>
      </c>
      <c r="AL79" s="59">
        <f t="shared" si="39"/>
        <v>0.12611793757783457</v>
      </c>
      <c r="AM79">
        <f>E79/(SUM(A80:$A$136))</f>
        <v>1.5483896151135397E-6</v>
      </c>
      <c r="AO79">
        <f t="shared" si="26"/>
        <v>2.0611477914334695</v>
      </c>
      <c r="AP79">
        <f t="shared" si="27"/>
        <v>60</v>
      </c>
      <c r="AQ79" s="58">
        <f>E79/(SUM($E$19:$E$127)-SUM($E$19:E79))</f>
        <v>8.9886816019512494E-3</v>
      </c>
      <c r="AR79" s="60">
        <f>X79/(SUM($X$19:$X$127)-SUM($X$19:X79))</f>
        <v>1.0631213600384265E-2</v>
      </c>
      <c r="AS79">
        <f t="shared" si="28"/>
        <v>2.1959661861108031</v>
      </c>
      <c r="AT79">
        <f t="shared" si="28"/>
        <v>2.3637943533240056</v>
      </c>
      <c r="AU79" s="59">
        <f t="shared" si="29"/>
        <v>7.8549805174709872E-3</v>
      </c>
      <c r="AV79" s="59">
        <f>SUM($AU$19:AU79)</f>
        <v>0.12611793757783457</v>
      </c>
      <c r="AW79" s="58">
        <f t="shared" si="3"/>
        <v>1.8759447256174351E-3</v>
      </c>
      <c r="AY79" s="59">
        <f t="shared" si="30"/>
        <v>-4.7688662786588809</v>
      </c>
      <c r="AZ79" s="59">
        <f>LN(X79/SUM(X79:$X$129))</f>
        <v>-4.5545360897643601</v>
      </c>
      <c r="BA79" s="59">
        <f t="shared" si="31"/>
        <v>-4.33415382250449</v>
      </c>
      <c r="BC79" s="53">
        <f t="shared" si="40"/>
        <v>60</v>
      </c>
      <c r="BD79">
        <f t="shared" si="32"/>
        <v>-4.7688662786588809</v>
      </c>
      <c r="BE79" s="53">
        <f t="shared" si="33"/>
        <v>-286.13197671953287</v>
      </c>
      <c r="BF79" s="67">
        <f t="shared" si="34"/>
        <v>3600</v>
      </c>
      <c r="BG79" s="54">
        <f t="shared" si="35"/>
        <v>4.5</v>
      </c>
      <c r="BH79">
        <f t="shared" si="36"/>
        <v>-4.2486955896500866E-2</v>
      </c>
      <c r="BI79">
        <f t="shared" si="4"/>
        <v>-0.1911913015342539</v>
      </c>
      <c r="BJ79">
        <f t="shared" si="5"/>
        <v>20.25</v>
      </c>
    </row>
    <row r="80" spans="1:62" x14ac:dyDescent="0.3">
      <c r="A80" s="53">
        <f t="shared" si="37"/>
        <v>61</v>
      </c>
      <c r="B80">
        <v>1.0630000000000001E-2</v>
      </c>
      <c r="C80" s="53">
        <f>B80*EXP(-SUM($B$19:B80))</f>
        <v>9.2534845838501672E-3</v>
      </c>
      <c r="D80" s="67">
        <f t="shared" si="6"/>
        <v>9.2534845838501672E-3</v>
      </c>
      <c r="E80" s="54">
        <f>D80/SUM(D19:D136)</f>
        <v>9.7309252430884223E-3</v>
      </c>
      <c r="F80">
        <f t="shared" si="7"/>
        <v>4.5634946590339073E-4</v>
      </c>
      <c r="G80">
        <f>(1/H4-E80)^2</f>
        <v>2.8922055219593348E-8</v>
      </c>
      <c r="H80">
        <f t="shared" si="8"/>
        <v>3.2926494352565297E-2</v>
      </c>
      <c r="I80">
        <f t="shared" si="9"/>
        <v>-4.5394755101744143E-4</v>
      </c>
      <c r="K80">
        <f t="shared" si="10"/>
        <v>9.2745757771850318E-3</v>
      </c>
      <c r="L80">
        <f t="shared" si="11"/>
        <v>1.0841540303495145E-3</v>
      </c>
      <c r="M80">
        <f t="shared" si="11"/>
        <v>2.0606837907473259E-7</v>
      </c>
      <c r="O80">
        <f t="shared" si="12"/>
        <v>-1.4946901474936632E-5</v>
      </c>
      <c r="R80">
        <f t="shared" si="13"/>
        <v>3.0537926694992185E-4</v>
      </c>
      <c r="S80">
        <f t="shared" si="14"/>
        <v>-4.2101709607788286E-6</v>
      </c>
      <c r="U80">
        <f t="shared" si="15"/>
        <v>8.6017755846747333E-5</v>
      </c>
      <c r="W80" s="53">
        <f t="shared" si="16"/>
        <v>61</v>
      </c>
      <c r="X80" s="55">
        <f t="shared" si="17"/>
        <v>1.0505708327550196E-2</v>
      </c>
      <c r="Y80" s="56">
        <f t="shared" si="18"/>
        <v>9.8165091076355998E-4</v>
      </c>
      <c r="Z80" s="57">
        <f t="shared" si="19"/>
        <v>7.8744098077021443E-5</v>
      </c>
      <c r="AB80" s="58">
        <f t="shared" si="20"/>
        <v>9.3439764379263809E-2</v>
      </c>
      <c r="AC80" s="58">
        <f t="shared" si="21"/>
        <v>-1.235626511100978E-3</v>
      </c>
      <c r="AD80" s="58">
        <f t="shared" si="22"/>
        <v>7.495363056151361E-3</v>
      </c>
      <c r="AE80">
        <f t="shared" si="38"/>
        <v>62</v>
      </c>
      <c r="AF80">
        <f t="shared" si="0"/>
        <v>0</v>
      </c>
      <c r="AG80">
        <f t="shared" si="23"/>
        <v>0</v>
      </c>
      <c r="AH80">
        <f t="shared" si="1"/>
        <v>0</v>
      </c>
      <c r="AI80">
        <f t="shared" si="24"/>
        <v>0</v>
      </c>
      <c r="AJ80">
        <f t="shared" si="2"/>
        <v>0</v>
      </c>
      <c r="AK80">
        <f t="shared" si="25"/>
        <v>0</v>
      </c>
      <c r="AL80" s="59">
        <f t="shared" si="39"/>
        <v>0.13584886282092298</v>
      </c>
      <c r="AM80">
        <f>E80/(SUM(A81:$A$136))</f>
        <v>1.9415253876872349E-6</v>
      </c>
      <c r="AO80">
        <f t="shared" si="26"/>
        <v>2.2753089834640701</v>
      </c>
      <c r="AP80">
        <f t="shared" si="27"/>
        <v>61</v>
      </c>
      <c r="AQ80" s="58">
        <f>E80/(SUM($E$19:$E$127)-SUM($E$19:E80))</f>
        <v>1.1260772432707527E-2</v>
      </c>
      <c r="AR80" s="60">
        <f>X80/(SUM($X$19:$X$127)-SUM($X$19:X80))</f>
        <v>1.1817470846661314E-2</v>
      </c>
      <c r="AS80">
        <f t="shared" si="28"/>
        <v>2.4213252200662874</v>
      </c>
      <c r="AT80">
        <f t="shared" si="28"/>
        <v>2.4695790167189209</v>
      </c>
      <c r="AU80" s="59">
        <f t="shared" si="29"/>
        <v>9.7309252430884223E-3</v>
      </c>
      <c r="AV80" s="59">
        <f>SUM($AU$19:AU80)</f>
        <v>0.13584886282092298</v>
      </c>
      <c r="AW80" s="58">
        <f t="shared" si="3"/>
        <v>9.5326841761751713E-4</v>
      </c>
      <c r="AY80" s="59">
        <f t="shared" si="30"/>
        <v>-4.5440750866282809</v>
      </c>
      <c r="AZ80" s="59">
        <f>LN(X80/SUM(X80:$X$129))</f>
        <v>-4.4499245172714375</v>
      </c>
      <c r="BA80" s="59">
        <f t="shared" si="31"/>
        <v>-4.2469926002249592</v>
      </c>
      <c r="BC80" s="53">
        <f t="shared" si="40"/>
        <v>61</v>
      </c>
      <c r="BD80">
        <f t="shared" si="32"/>
        <v>-4.5440750866282809</v>
      </c>
      <c r="BE80" s="53">
        <f t="shared" si="33"/>
        <v>-277.18858028432516</v>
      </c>
      <c r="BF80" s="67">
        <f t="shared" si="34"/>
        <v>3721</v>
      </c>
      <c r="BG80" s="54">
        <f t="shared" si="35"/>
        <v>5.5</v>
      </c>
      <c r="BH80">
        <f t="shared" si="36"/>
        <v>0.18230423613409918</v>
      </c>
      <c r="BI80">
        <f t="shared" si="4"/>
        <v>1.0026732987375455</v>
      </c>
      <c r="BJ80">
        <f t="shared" si="5"/>
        <v>30.25</v>
      </c>
    </row>
    <row r="81" spans="1:62" x14ac:dyDescent="0.3">
      <c r="A81" s="53">
        <f t="shared" si="37"/>
        <v>62</v>
      </c>
      <c r="B81">
        <v>1.1809999999999999E-2</v>
      </c>
      <c r="C81" s="53">
        <f>B81*EXP(-SUM($B$19:B81))</f>
        <v>1.0159981590695458E-2</v>
      </c>
      <c r="D81" s="67">
        <f t="shared" si="6"/>
        <v>1.0159981590695458E-2</v>
      </c>
      <c r="E81" s="54">
        <f>D81/SUM(D19:D136)</f>
        <v>1.0684193660705939E-2</v>
      </c>
      <c r="F81">
        <f t="shared" si="7"/>
        <v>4.9767177155799619E-4</v>
      </c>
      <c r="G81">
        <f>(1/H4-E81)^2</f>
        <v>6.1340781905336013E-7</v>
      </c>
      <c r="H81">
        <f t="shared" si="8"/>
        <v>3.6388240305262942E-2</v>
      </c>
      <c r="I81">
        <f t="shared" si="9"/>
        <v>-4.9481380782859523E-4</v>
      </c>
      <c r="K81">
        <f t="shared" si="10"/>
        <v>1.0186521889147943E-2</v>
      </c>
      <c r="L81">
        <f t="shared" si="11"/>
        <v>1.3241040325135626E-3</v>
      </c>
      <c r="M81">
        <f t="shared" si="11"/>
        <v>2.4484070441783397E-7</v>
      </c>
      <c r="O81">
        <f t="shared" si="12"/>
        <v>-1.8005403745629121E-5</v>
      </c>
      <c r="R81">
        <f t="shared" si="13"/>
        <v>3.7066960637713639E-4</v>
      </c>
      <c r="S81">
        <f t="shared" si="14"/>
        <v>-5.040431684498629E-6</v>
      </c>
      <c r="U81">
        <f t="shared" si="15"/>
        <v>1.0376522819809018E-4</v>
      </c>
      <c r="W81" s="53">
        <f t="shared" si="16"/>
        <v>62</v>
      </c>
      <c r="X81" s="55">
        <f t="shared" si="17"/>
        <v>1.1527303826119445E-2</v>
      </c>
      <c r="Y81" s="56">
        <f t="shared" si="18"/>
        <v>1.0620890295905509E-3</v>
      </c>
      <c r="Z81" s="57">
        <f t="shared" si="19"/>
        <v>8.2034200608253107E-5</v>
      </c>
      <c r="AB81" s="58">
        <f t="shared" si="20"/>
        <v>9.2136812355373909E-2</v>
      </c>
      <c r="AC81" s="58">
        <f t="shared" si="21"/>
        <v>-1.3726797917808853E-3</v>
      </c>
      <c r="AD81" s="58">
        <f t="shared" si="22"/>
        <v>7.1165123992284959E-3</v>
      </c>
      <c r="AE81">
        <f t="shared" si="38"/>
        <v>63</v>
      </c>
      <c r="AF81">
        <f t="shared" si="0"/>
        <v>0</v>
      </c>
      <c r="AG81">
        <f t="shared" si="23"/>
        <v>0</v>
      </c>
      <c r="AH81">
        <f t="shared" si="1"/>
        <v>0</v>
      </c>
      <c r="AI81">
        <f t="shared" si="24"/>
        <v>0</v>
      </c>
      <c r="AJ81">
        <f t="shared" si="2"/>
        <v>0</v>
      </c>
      <c r="AK81">
        <f t="shared" si="25"/>
        <v>0</v>
      </c>
      <c r="AL81" s="59">
        <f t="shared" si="39"/>
        <v>0.14653305648162893</v>
      </c>
      <c r="AM81">
        <f>E81/(SUM(A82:$A$136))</f>
        <v>2.1584229617587756E-6</v>
      </c>
      <c r="AO81">
        <f t="shared" si="26"/>
        <v>2.3687654213194844</v>
      </c>
      <c r="AP81">
        <f t="shared" si="27"/>
        <v>62</v>
      </c>
      <c r="AQ81" s="58">
        <f>E81/(SUM($E$19:$E$127)-SUM($E$19:E81))</f>
        <v>1.2518688851600854E-2</v>
      </c>
      <c r="AR81" s="60">
        <f>X81/(SUM($X$19:$X$127)-SUM($X$19:X81))</f>
        <v>1.313696680033289E-2</v>
      </c>
      <c r="AS81">
        <f t="shared" si="28"/>
        <v>2.5272226358749479</v>
      </c>
      <c r="AT81">
        <f t="shared" si="28"/>
        <v>2.5754301492963032</v>
      </c>
      <c r="AU81" s="59">
        <f t="shared" si="29"/>
        <v>1.0684193660705939E-2</v>
      </c>
      <c r="AV81" s="59">
        <f>SUM($AU$19:AU81)</f>
        <v>0.14653305648162893</v>
      </c>
      <c r="AW81" s="58">
        <f t="shared" si="3"/>
        <v>-5.4764375835125723E-5</v>
      </c>
      <c r="AY81" s="59">
        <f t="shared" si="30"/>
        <v>-4.4388086487728664</v>
      </c>
      <c r="AZ81" s="59">
        <f>LN(X81/SUM(X81:$X$129))</f>
        <v>-4.3453766208517166</v>
      </c>
      <c r="BA81" s="59">
        <f t="shared" si="31"/>
        <v>-4.1598313779454275</v>
      </c>
      <c r="BC81" s="53">
        <f t="shared" si="40"/>
        <v>62</v>
      </c>
      <c r="BD81">
        <f t="shared" si="32"/>
        <v>-4.4388086487728664</v>
      </c>
      <c r="BE81" s="53">
        <f t="shared" si="33"/>
        <v>-275.20613622391772</v>
      </c>
      <c r="BF81" s="67">
        <f t="shared" si="34"/>
        <v>3844</v>
      </c>
      <c r="BG81" s="54">
        <f t="shared" si="35"/>
        <v>6.5</v>
      </c>
      <c r="BH81">
        <f t="shared" si="36"/>
        <v>0.28757067398951364</v>
      </c>
      <c r="BI81">
        <f t="shared" si="4"/>
        <v>1.8692093809318386</v>
      </c>
      <c r="BJ81">
        <f t="shared" si="5"/>
        <v>42.25</v>
      </c>
    </row>
    <row r="82" spans="1:62" x14ac:dyDescent="0.3">
      <c r="A82" s="53">
        <f t="shared" si="37"/>
        <v>63</v>
      </c>
      <c r="B82">
        <v>1.189E-2</v>
      </c>
      <c r="C82" s="53">
        <f>B82*EXP(-SUM($B$19:B82))</f>
        <v>1.0107904188508605E-2</v>
      </c>
      <c r="D82" s="67">
        <f t="shared" si="6"/>
        <v>1.0107904188508605E-2</v>
      </c>
      <c r="E82" s="54">
        <f>D82/SUM(D19:D136)</f>
        <v>1.0629429284870814E-2</v>
      </c>
      <c r="F82">
        <f t="shared" si="7"/>
        <v>5.4271210676679461E-4</v>
      </c>
      <c r="G82">
        <f>(1/H4-E82)^2</f>
        <v>5.3062364749770911E-7</v>
      </c>
      <c r="H82">
        <f t="shared" si="8"/>
        <v>4.0203165772065876E-2</v>
      </c>
      <c r="I82">
        <f t="shared" si="9"/>
        <v>-5.3931165316998121E-4</v>
      </c>
      <c r="K82">
        <f t="shared" si="10"/>
        <v>1.008671717810402E-2</v>
      </c>
      <c r="L82">
        <f t="shared" si="11"/>
        <v>1.6162945380962092E-3</v>
      </c>
      <c r="M82">
        <f t="shared" si="11"/>
        <v>2.9085705924493813E-7</v>
      </c>
      <c r="O82">
        <f t="shared" si="12"/>
        <v>-2.1682035795199653E-5</v>
      </c>
      <c r="R82">
        <f t="shared" si="13"/>
        <v>4.0551796280726039E-4</v>
      </c>
      <c r="S82">
        <f t="shared" si="14"/>
        <v>-5.4398841163813264E-6</v>
      </c>
      <c r="U82">
        <f t="shared" si="15"/>
        <v>1.0174186343105872E-4</v>
      </c>
      <c r="W82" s="53">
        <f t="shared" si="16"/>
        <v>63</v>
      </c>
      <c r="X82" s="55">
        <f t="shared" si="17"/>
        <v>1.2630875190284082E-2</v>
      </c>
      <c r="Y82" s="56">
        <f t="shared" si="18"/>
        <v>1.145485727509773E-3</v>
      </c>
      <c r="Z82" s="57">
        <f t="shared" si="19"/>
        <v>8.4622083400074245E-5</v>
      </c>
      <c r="AB82" s="58">
        <f t="shared" si="20"/>
        <v>9.0689339436344302E-2</v>
      </c>
      <c r="AC82" s="58">
        <f t="shared" si="21"/>
        <v>-1.5249347548270851E-3</v>
      </c>
      <c r="AD82" s="58">
        <f t="shared" si="22"/>
        <v>6.6996215325733893E-3</v>
      </c>
      <c r="AE82">
        <f t="shared" si="38"/>
        <v>64</v>
      </c>
      <c r="AF82">
        <f t="shared" si="0"/>
        <v>0</v>
      </c>
      <c r="AG82">
        <f t="shared" si="23"/>
        <v>0</v>
      </c>
      <c r="AH82">
        <f t="shared" si="1"/>
        <v>0</v>
      </c>
      <c r="AI82">
        <f t="shared" si="24"/>
        <v>0</v>
      </c>
      <c r="AJ82">
        <f t="shared" si="2"/>
        <v>0</v>
      </c>
      <c r="AK82">
        <f t="shared" si="25"/>
        <v>0</v>
      </c>
      <c r="AL82" s="59">
        <f t="shared" si="39"/>
        <v>0.15716248576649974</v>
      </c>
      <c r="AM82">
        <f>E82/(SUM(A83:$A$136))</f>
        <v>2.1750418016924112E-6</v>
      </c>
      <c r="AO82">
        <f t="shared" si="26"/>
        <v>2.3636265018129041</v>
      </c>
      <c r="AP82">
        <f t="shared" si="27"/>
        <v>63</v>
      </c>
      <c r="AQ82" s="58">
        <f>E82/(SUM($E$19:$E$127)-SUM($E$19:E82))</f>
        <v>1.2611592684480297E-2</v>
      </c>
      <c r="AR82" s="60">
        <f>X82/(SUM($X$19:$X$127)-SUM($X$19:X82))</f>
        <v>1.4604871809120174E-2</v>
      </c>
      <c r="AS82">
        <f t="shared" si="28"/>
        <v>2.5346164452907156</v>
      </c>
      <c r="AT82">
        <f t="shared" si="28"/>
        <v>2.6813551586098239</v>
      </c>
      <c r="AU82" s="59">
        <f t="shared" si="29"/>
        <v>1.0629429284870814E-2</v>
      </c>
      <c r="AV82" s="59">
        <f>SUM($AU$19:AU82)</f>
        <v>0.15716248576649974</v>
      </c>
      <c r="AW82" s="58">
        <f t="shared" si="3"/>
        <v>2.3029580916636618E-3</v>
      </c>
      <c r="AY82" s="59">
        <f t="shared" si="30"/>
        <v>-4.432057568279447</v>
      </c>
      <c r="AZ82" s="59">
        <f>LN(X82/SUM(X82:$X$129))</f>
        <v>-4.2408994350389486</v>
      </c>
      <c r="BA82" s="59">
        <f t="shared" si="31"/>
        <v>-4.0726701556658966</v>
      </c>
      <c r="BC82" s="53">
        <f t="shared" si="40"/>
        <v>63</v>
      </c>
      <c r="BD82">
        <f t="shared" si="32"/>
        <v>-4.432057568279447</v>
      </c>
      <c r="BE82" s="53">
        <f t="shared" si="33"/>
        <v>-279.21962680160516</v>
      </c>
      <c r="BF82" s="67">
        <f t="shared" si="34"/>
        <v>3969</v>
      </c>
      <c r="BG82" s="54">
        <f t="shared" si="35"/>
        <v>7.5</v>
      </c>
      <c r="BH82">
        <f t="shared" si="36"/>
        <v>0.29432175448293307</v>
      </c>
      <c r="BI82">
        <f t="shared" si="4"/>
        <v>2.2074131586219981</v>
      </c>
      <c r="BJ82">
        <f t="shared" si="5"/>
        <v>56.25</v>
      </c>
    </row>
    <row r="83" spans="1:62" x14ac:dyDescent="0.3">
      <c r="A83" s="53">
        <f t="shared" si="37"/>
        <v>64</v>
      </c>
      <c r="B83">
        <v>1.468E-2</v>
      </c>
      <c r="C83" s="53">
        <f>B83*EXP(-SUM($B$19:B83))</f>
        <v>1.2297869342500392E-2</v>
      </c>
      <c r="D83" s="67">
        <f t="shared" si="6"/>
        <v>1.2297869342500392E-2</v>
      </c>
      <c r="E83" s="54">
        <f>D83/SUM(D19:D136)</f>
        <v>1.2932387376534476E-2</v>
      </c>
      <c r="F83">
        <f t="shared" si="7"/>
        <v>5.9180049775484273E-4</v>
      </c>
      <c r="G83">
        <f>(1/H4-E83)^2</f>
        <v>9.1893694541834021E-6</v>
      </c>
      <c r="H83">
        <f t="shared" si="8"/>
        <v>4.4406027823606135E-2</v>
      </c>
      <c r="I83">
        <f t="shared" si="9"/>
        <v>-5.8775477324197285E-4</v>
      </c>
      <c r="K83">
        <f t="shared" si="10"/>
        <v>1.2340586878779633E-2</v>
      </c>
      <c r="L83">
        <f t="shared" si="11"/>
        <v>1.9718953070708822E-3</v>
      </c>
      <c r="M83">
        <f t="shared" si="11"/>
        <v>3.4545567346872294E-7</v>
      </c>
      <c r="O83">
        <f t="shared" si="12"/>
        <v>-2.6099854814040362E-5</v>
      </c>
      <c r="R83">
        <f t="shared" si="13"/>
        <v>5.479964442987172E-4</v>
      </c>
      <c r="S83">
        <f t="shared" si="14"/>
        <v>-7.2532388426099886E-6</v>
      </c>
      <c r="U83">
        <f t="shared" si="15"/>
        <v>1.5229008451270805E-4</v>
      </c>
      <c r="W83" s="53">
        <f t="shared" si="16"/>
        <v>64</v>
      </c>
      <c r="X83" s="55">
        <f t="shared" si="17"/>
        <v>1.3818988832521438E-2</v>
      </c>
      <c r="Y83" s="56">
        <f t="shared" si="18"/>
        <v>1.2310137061065385E-3</v>
      </c>
      <c r="Z83" s="57">
        <f t="shared" si="19"/>
        <v>8.6249881896044303E-5</v>
      </c>
      <c r="AB83" s="58">
        <f t="shared" si="20"/>
        <v>8.9081315646589568E-2</v>
      </c>
      <c r="AC83" s="58">
        <f t="shared" si="21"/>
        <v>-1.6940775411741029E-3</v>
      </c>
      <c r="AD83" s="58">
        <f t="shared" si="22"/>
        <v>6.2414032561532214E-3</v>
      </c>
      <c r="AE83">
        <f t="shared" si="38"/>
        <v>65</v>
      </c>
      <c r="AF83">
        <f t="shared" ref="AF83:AF136" si="41">IF(X83&lt;MAX($X$49:$X$136),0,W83)</f>
        <v>0</v>
      </c>
      <c r="AG83">
        <f t="shared" si="23"/>
        <v>0</v>
      </c>
      <c r="AH83">
        <f t="shared" ref="AH83:AH136" si="42">IF(Y83&gt;MIN($Y$57:$Y$136),0,W83)</f>
        <v>0</v>
      </c>
      <c r="AI83">
        <f t="shared" si="24"/>
        <v>0</v>
      </c>
      <c r="AJ83">
        <f t="shared" ref="AJ83:AJ136" si="43">IF(Y83&gt;MIN($Y$57:$Y$136),0,X83)</f>
        <v>0</v>
      </c>
      <c r="AK83">
        <f t="shared" si="25"/>
        <v>0</v>
      </c>
      <c r="AL83" s="59">
        <f t="shared" si="39"/>
        <v>0.17009487314303423</v>
      </c>
      <c r="AM83">
        <f>E83/(SUM(A84:$A$136))</f>
        <v>2.6813989999034781E-6</v>
      </c>
      <c r="AO83">
        <f t="shared" si="26"/>
        <v>2.5597348142965832</v>
      </c>
      <c r="AP83">
        <f t="shared" si="27"/>
        <v>64</v>
      </c>
      <c r="AQ83" s="58">
        <f>E83/(SUM($E$19:$E$127)-SUM($E$19:E83))</f>
        <v>1.5583110989251124E-2</v>
      </c>
      <c r="AR83" s="60">
        <f>X83/(SUM($X$19:$X$127)-SUM($X$19:X83))</f>
        <v>1.6238131651493536E-2</v>
      </c>
      <c r="AS83">
        <f t="shared" si="28"/>
        <v>2.74618769889535</v>
      </c>
      <c r="AT83">
        <f t="shared" si="28"/>
        <v>2.7873622820249233</v>
      </c>
      <c r="AU83" s="59">
        <f t="shared" si="29"/>
        <v>1.2932387376534476E-2</v>
      </c>
      <c r="AV83" s="59">
        <f>SUM($AU$19:AU83)</f>
        <v>0.17009487314303423</v>
      </c>
      <c r="AW83" s="58">
        <f t="shared" ref="AW83:AW135" si="44">E84-E83</f>
        <v>2.0807367819759663E-3</v>
      </c>
      <c r="AY83" s="59">
        <f t="shared" si="30"/>
        <v>-4.2212692557957672</v>
      </c>
      <c r="AZ83" s="59">
        <f>LN(X83/SUM(X83:$X$129))</f>
        <v>-4.1365007679966066</v>
      </c>
      <c r="BA83" s="59">
        <f t="shared" si="31"/>
        <v>-3.9855089333863649</v>
      </c>
      <c r="BC83" s="53">
        <f t="shared" si="40"/>
        <v>64</v>
      </c>
      <c r="BD83">
        <f t="shared" si="32"/>
        <v>-4.2212692557957672</v>
      </c>
      <c r="BE83" s="53">
        <f t="shared" si="33"/>
        <v>-270.1612323709291</v>
      </c>
      <c r="BF83" s="67">
        <f t="shared" si="34"/>
        <v>4096</v>
      </c>
      <c r="BG83" s="54">
        <f t="shared" si="35"/>
        <v>8.5</v>
      </c>
      <c r="BH83">
        <f t="shared" si="36"/>
        <v>0.50511006696661287</v>
      </c>
      <c r="BI83">
        <f t="shared" ref="BI83:BI128" si="45">BG83*BH83</f>
        <v>4.2934355692162089</v>
      </c>
      <c r="BJ83">
        <f t="shared" ref="BJ83:BJ128" si="46">BG83*BG83</f>
        <v>72.25</v>
      </c>
    </row>
    <row r="84" spans="1:62" x14ac:dyDescent="0.3">
      <c r="A84" s="53">
        <f t="shared" si="37"/>
        <v>65</v>
      </c>
      <c r="B84">
        <v>1.7340000000000001E-2</v>
      </c>
      <c r="C84" s="53">
        <f>B84*EXP(-SUM($B$19:B84))</f>
        <v>1.4276516311219033E-2</v>
      </c>
      <c r="D84" s="67">
        <f t="shared" ref="D84:D136" si="47">C84</f>
        <v>1.4276516311219033E-2</v>
      </c>
      <c r="E84" s="54">
        <f>D84/SUM(D19:D136)</f>
        <v>1.5013124158510442E-2</v>
      </c>
      <c r="F84">
        <f t="shared" ref="F84:F136" si="48">$D$6*EXP(-$E$7+$D$6*A84-EXP(-$E$7+$D$6*A84))</f>
        <v>6.4529540494064866E-4</v>
      </c>
      <c r="G84">
        <f>(1/H4-E84)^2</f>
        <v>2.6133914642305479E-5</v>
      </c>
      <c r="H84">
        <f t="shared" ref="H84:H136" si="49">F84*(1/$D$6+A84-A84*EXP(-$E$7+$D$6*A84))</f>
        <v>4.9034812812207888E-2</v>
      </c>
      <c r="I84">
        <f t="shared" ref="I84:I136" si="50">F84*(-1+EXP(-$E$7+$D$6*A84))</f>
        <v>-6.4048221288522957E-4</v>
      </c>
      <c r="K84">
        <f t="shared" ref="K84:K136" si="51">E84-F84</f>
        <v>1.4367828753569793E-2</v>
      </c>
      <c r="L84">
        <f t="shared" ref="L84:M136" si="52">H84*H84</f>
        <v>2.404412867528267E-3</v>
      </c>
      <c r="M84">
        <f t="shared" si="52"/>
        <v>4.1021746502236055E-7</v>
      </c>
      <c r="O84">
        <f t="shared" ref="O84:O136" si="53">H84*I84</f>
        <v>-3.1405925418375917E-5</v>
      </c>
      <c r="R84">
        <f t="shared" ref="R84:R136" si="54">H84*K84</f>
        <v>7.0452379344915293E-4</v>
      </c>
      <c r="S84">
        <f t="shared" ref="S84:S136" si="55">I84*K84</f>
        <v>-9.202338754442411E-6</v>
      </c>
      <c r="U84">
        <f t="shared" ref="U84:U136" si="56">K84*K84</f>
        <v>2.0643450309190689E-4</v>
      </c>
      <c r="W84" s="53">
        <f t="shared" ref="W84:W136" si="57">A84</f>
        <v>65</v>
      </c>
      <c r="X84" s="55">
        <f t="shared" ref="X84:X136" si="58">F3084</f>
        <v>1.509324705332624E-2</v>
      </c>
      <c r="Y84" s="56">
        <f t="shared" ref="Y84:Y136" si="59">F3084*AB84</f>
        <v>1.3175639902261143E-3</v>
      </c>
      <c r="Z84" s="57">
        <f t="shared" ref="Z84:Z136" si="60">F3084*AD84</f>
        <v>8.6611451305623719E-5</v>
      </c>
      <c r="AB84" s="58">
        <f t="shared" ref="AB84:AB136" si="61">$D$10-$D$10*EXP(-$D$11+$D$10*A84)</f>
        <v>8.7294932996922647E-2</v>
      </c>
      <c r="AC84" s="58">
        <f t="shared" ref="AC84:AC136" si="62">-$D$10*$D$10*EXP(-$D$11+$D$10*A84)</f>
        <v>-1.8819813152175927E-3</v>
      </c>
      <c r="AD84" s="58">
        <f t="shared" ref="AD84:AD136" si="63">AC84+AB84*AB84</f>
        <v>5.7384240117196216E-3</v>
      </c>
      <c r="AE84">
        <f t="shared" si="38"/>
        <v>66</v>
      </c>
      <c r="AF84">
        <f t="shared" si="41"/>
        <v>0</v>
      </c>
      <c r="AG84">
        <f t="shared" ref="AG84:AG136" si="64">IF(Y84&lt;MAX($Y$19:$Y$136),0,W84)</f>
        <v>0</v>
      </c>
      <c r="AH84">
        <f t="shared" si="42"/>
        <v>0</v>
      </c>
      <c r="AI84">
        <f t="shared" ref="AI84:AI136" si="65">IF(Y84&lt;MAX($Y$19:$Y$136),0,X84)</f>
        <v>0</v>
      </c>
      <c r="AJ84">
        <f t="shared" si="43"/>
        <v>0</v>
      </c>
      <c r="AK84">
        <f t="shared" ref="AK84:AK107" si="66">IF(X84&gt;MIN($X$19:$X$77),0,W84)</f>
        <v>0</v>
      </c>
      <c r="AL84" s="59">
        <f t="shared" si="39"/>
        <v>0.18510799730154467</v>
      </c>
      <c r="AM84">
        <f>E84/(SUM(A85:$A$136))</f>
        <v>3.1553434549202276E-6</v>
      </c>
      <c r="AO84">
        <f t="shared" ref="AO84:AO136" si="67">LN(1000*E84)</f>
        <v>2.7089247624626096</v>
      </c>
      <c r="AP84">
        <f t="shared" ref="AP84:AP136" si="68">A84</f>
        <v>65</v>
      </c>
      <c r="AQ84" s="58">
        <f>E84/(SUM($E$19:$E$127)-SUM($E$19:E84))</f>
        <v>1.8423621337120395E-2</v>
      </c>
      <c r="AR84" s="60">
        <f>X84/(SUM($X$19:$X$127)-SUM($X$19:X84))</f>
        <v>1.8055686571531133E-2</v>
      </c>
      <c r="AS84">
        <f t="shared" ref="AS84:AT127" si="69">LN(1000*AQ84)</f>
        <v>2.9136336096107129</v>
      </c>
      <c r="AT84">
        <f t="shared" si="69"/>
        <v>2.8934606806766627</v>
      </c>
      <c r="AU84" s="59">
        <f t="shared" ref="AU84:AU136" si="70">E84</f>
        <v>1.5013124158510442E-2</v>
      </c>
      <c r="AV84" s="59">
        <f>SUM($AU$19:AU84)</f>
        <v>0.18510799730154467</v>
      </c>
      <c r="AW84" s="58">
        <f t="shared" si="44"/>
        <v>3.1847232093467834E-4</v>
      </c>
      <c r="AY84" s="59">
        <f t="shared" ref="AY84:AY129" si="71">LN(B84)</f>
        <v>-4.0547393076297409</v>
      </c>
      <c r="AZ84" s="59">
        <f>LN(X84/SUM(X84:$X$129))</f>
        <v>-4.0321892857747361</v>
      </c>
      <c r="BA84" s="59">
        <f t="shared" ref="BA84:BA129" si="72">$BE$147+$BG$147*A84</f>
        <v>-3.8983477111068332</v>
      </c>
      <c r="BC84" s="53">
        <f t="shared" si="40"/>
        <v>65</v>
      </c>
      <c r="BD84">
        <f t="shared" ref="BD84:BD129" si="73">LN(B84)</f>
        <v>-4.0547393076297409</v>
      </c>
      <c r="BE84" s="53">
        <f t="shared" ref="BE84:BE129" si="74">BC84*BD84</f>
        <v>-263.55805499593316</v>
      </c>
      <c r="BF84" s="67">
        <f t="shared" ref="BF84:BF129" si="75">BC84*BC84</f>
        <v>4225</v>
      </c>
      <c r="BG84" s="54">
        <f t="shared" ref="BG84:BG129" si="76">BC84-$BC$140/110</f>
        <v>9.5</v>
      </c>
      <c r="BH84">
        <f t="shared" ref="BH84:BH129" si="77">BD84-$BD$140/110</f>
        <v>0.67164001513263916</v>
      </c>
      <c r="BI84">
        <f t="shared" si="45"/>
        <v>6.3805801437600724</v>
      </c>
      <c r="BJ84">
        <f t="shared" si="46"/>
        <v>90.25</v>
      </c>
    </row>
    <row r="85" spans="1:62" x14ac:dyDescent="0.3">
      <c r="A85" s="53">
        <f t="shared" ref="A85:A136" si="78">A84+1</f>
        <v>66</v>
      </c>
      <c r="B85">
        <v>1.8030000000000001E-2</v>
      </c>
      <c r="C85" s="53">
        <f>B85*EXP(-SUM($B$19:B85))</f>
        <v>1.457936302296879E-2</v>
      </c>
      <c r="D85" s="67">
        <f t="shared" si="47"/>
        <v>1.457936302296879E-2</v>
      </c>
      <c r="E85" s="54">
        <f>D85/SUM(D19:D136)</f>
        <v>1.533159647944512E-2</v>
      </c>
      <c r="F85">
        <f t="shared" si="48"/>
        <v>7.0358600735279477E-4</v>
      </c>
      <c r="G85">
        <f>(1/H4-E85)^2</f>
        <v>2.9491485659223713E-5</v>
      </c>
      <c r="H85">
        <f t="shared" si="49"/>
        <v>5.4131002199447519E-2</v>
      </c>
      <c r="I85">
        <f t="shared" si="50"/>
        <v>-6.9786008505441091E-4</v>
      </c>
      <c r="K85">
        <f t="shared" si="51"/>
        <v>1.4628010472092326E-2</v>
      </c>
      <c r="L85">
        <f t="shared" si="52"/>
        <v>2.930165399116592E-3</v>
      </c>
      <c r="M85">
        <f t="shared" si="52"/>
        <v>4.8700869831214959E-7</v>
      </c>
      <c r="O85">
        <f t="shared" si="53"/>
        <v>-3.7775865798986951E-5</v>
      </c>
      <c r="R85">
        <f t="shared" si="54"/>
        <v>7.9182886703837096E-4</v>
      </c>
      <c r="S85">
        <f t="shared" si="55"/>
        <v>-1.0208304632231163E-5</v>
      </c>
      <c r="U85">
        <f t="shared" si="56"/>
        <v>2.1397869037164275E-4</v>
      </c>
      <c r="W85" s="53">
        <f t="shared" si="57"/>
        <v>66</v>
      </c>
      <c r="X85" s="55">
        <f t="shared" si="58"/>
        <v>1.6453981619798913E-2</v>
      </c>
      <c r="Y85" s="56">
        <f t="shared" si="59"/>
        <v>1.4036958896645757E-3</v>
      </c>
      <c r="Z85" s="57">
        <f t="shared" si="60"/>
        <v>8.5349085655658414E-5</v>
      </c>
      <c r="AB85" s="58">
        <f t="shared" si="61"/>
        <v>8.5310408270756935E-2</v>
      </c>
      <c r="AC85" s="58">
        <f t="shared" si="62"/>
        <v>-2.090727009091574E-3</v>
      </c>
      <c r="AD85" s="58">
        <f t="shared" si="63"/>
        <v>5.1871387502316589E-3</v>
      </c>
      <c r="AE85">
        <f t="shared" ref="AE85:AE136" si="79">AE84+1</f>
        <v>67</v>
      </c>
      <c r="AF85">
        <f t="shared" si="41"/>
        <v>0</v>
      </c>
      <c r="AG85">
        <f t="shared" si="64"/>
        <v>0</v>
      </c>
      <c r="AH85">
        <f t="shared" si="42"/>
        <v>0</v>
      </c>
      <c r="AI85">
        <f t="shared" si="65"/>
        <v>0</v>
      </c>
      <c r="AJ85">
        <f t="shared" si="43"/>
        <v>0</v>
      </c>
      <c r="AK85">
        <f t="shared" si="66"/>
        <v>0</v>
      </c>
      <c r="AL85" s="59">
        <f t="shared" ref="AL85:AL136" si="80">AL84+E85</f>
        <v>0.2004395937809898</v>
      </c>
      <c r="AM85">
        <f>E85/(SUM(A86:$A$136))</f>
        <v>3.2676036827461893E-6</v>
      </c>
      <c r="AO85">
        <f t="shared" si="67"/>
        <v>2.7299158283254394</v>
      </c>
      <c r="AP85">
        <f t="shared" si="68"/>
        <v>66</v>
      </c>
      <c r="AQ85" s="58">
        <f>E85/(SUM($E$19:$E$127)-SUM($E$19:E85))</f>
        <v>1.9175211154235129E-2</v>
      </c>
      <c r="AR85" s="60">
        <f>X85/(SUM($X$19:$X$127)-SUM($X$19:X85))</f>
        <v>2.0078719930260197E-2</v>
      </c>
      <c r="AS85">
        <f t="shared" si="69"/>
        <v>2.9536183591475846</v>
      </c>
      <c r="AT85">
        <f t="shared" si="69"/>
        <v>2.9996605442984889</v>
      </c>
      <c r="AU85" s="59">
        <f t="shared" si="70"/>
        <v>1.533159647944512E-2</v>
      </c>
      <c r="AV85" s="59">
        <f>SUM($AU$19:AU85)</f>
        <v>0.2004395937809898</v>
      </c>
      <c r="AW85" s="58">
        <f t="shared" si="44"/>
        <v>4.8801317632439327E-4</v>
      </c>
      <c r="AY85" s="59">
        <f t="shared" si="71"/>
        <v>-4.0157182417669111</v>
      </c>
      <c r="AZ85" s="59">
        <f>LN(X85/SUM(X85:$X$129))</f>
        <v>-3.9279746055484983</v>
      </c>
      <c r="BA85" s="59">
        <f t="shared" si="72"/>
        <v>-3.8111864888273024</v>
      </c>
      <c r="BC85" s="53">
        <f t="shared" ref="BC85:BC136" si="81">BC84+1</f>
        <v>66</v>
      </c>
      <c r="BD85">
        <f t="shared" si="73"/>
        <v>-4.0157182417669111</v>
      </c>
      <c r="BE85" s="53">
        <f t="shared" si="74"/>
        <v>-265.03740395661612</v>
      </c>
      <c r="BF85" s="67">
        <f t="shared" si="75"/>
        <v>4356</v>
      </c>
      <c r="BG85" s="54">
        <f t="shared" si="76"/>
        <v>10.5</v>
      </c>
      <c r="BH85">
        <f t="shared" si="77"/>
        <v>0.71066108099546899</v>
      </c>
      <c r="BI85">
        <f t="shared" si="45"/>
        <v>7.4619413504524239</v>
      </c>
      <c r="BJ85">
        <f t="shared" si="46"/>
        <v>110.25</v>
      </c>
    </row>
    <row r="86" spans="1:62" x14ac:dyDescent="0.3">
      <c r="A86" s="53">
        <f t="shared" si="78"/>
        <v>67</v>
      </c>
      <c r="B86">
        <v>1.8960000000000001E-2</v>
      </c>
      <c r="C86" s="53">
        <f>B86*EXP(-SUM($B$19:B86))</f>
        <v>1.5043432193271066E-2</v>
      </c>
      <c r="D86" s="67">
        <f t="shared" si="47"/>
        <v>1.5043432193271066E-2</v>
      </c>
      <c r="E86" s="54">
        <f>D86/SUM(D19:D136)</f>
        <v>1.5819609655769513E-2</v>
      </c>
      <c r="F86">
        <f t="shared" si="48"/>
        <v>7.6709463809722205E-4</v>
      </c>
      <c r="G86">
        <f>(1/H4-E86)^2</f>
        <v>3.5030057457657347E-5</v>
      </c>
      <c r="H86">
        <f t="shared" si="49"/>
        <v>5.9739853371736748E-2</v>
      </c>
      <c r="I86">
        <f t="shared" si="50"/>
        <v>-7.6028332504081322E-4</v>
      </c>
      <c r="K86">
        <f t="shared" si="51"/>
        <v>1.5052515017672291E-2</v>
      </c>
      <c r="L86">
        <f t="shared" si="52"/>
        <v>3.5688500808766063E-3</v>
      </c>
      <c r="M86">
        <f t="shared" si="52"/>
        <v>5.7803073433511483E-7</v>
      </c>
      <c r="O86">
        <f t="shared" si="53"/>
        <v>-4.5419214358914652E-5</v>
      </c>
      <c r="R86">
        <f t="shared" si="54"/>
        <v>8.9923504003160809E-4</v>
      </c>
      <c r="S86">
        <f t="shared" si="55"/>
        <v>-1.1444176167862666E-5</v>
      </c>
      <c r="U86">
        <f t="shared" si="56"/>
        <v>2.2657820835724987E-4</v>
      </c>
      <c r="W86" s="53">
        <f t="shared" si="57"/>
        <v>67</v>
      </c>
      <c r="X86" s="55">
        <f t="shared" si="58"/>
        <v>1.7899895935443551E-2</v>
      </c>
      <c r="Y86" s="56">
        <f t="shared" si="59"/>
        <v>1.4875845260852599E-3</v>
      </c>
      <c r="Z86" s="57">
        <f t="shared" si="60"/>
        <v>8.2052078177680712E-5</v>
      </c>
      <c r="AB86" s="58">
        <f t="shared" si="61"/>
        <v>8.3105763935738666E-2</v>
      </c>
      <c r="AC86" s="58">
        <f t="shared" si="62"/>
        <v>-2.3226263678604096E-3</v>
      </c>
      <c r="AD86" s="58">
        <f t="shared" si="63"/>
        <v>4.583941631482312E-3</v>
      </c>
      <c r="AE86">
        <f t="shared" si="79"/>
        <v>68</v>
      </c>
      <c r="AF86">
        <f t="shared" si="41"/>
        <v>0</v>
      </c>
      <c r="AG86">
        <f t="shared" si="64"/>
        <v>0</v>
      </c>
      <c r="AH86">
        <f t="shared" si="42"/>
        <v>0</v>
      </c>
      <c r="AI86">
        <f t="shared" si="65"/>
        <v>0</v>
      </c>
      <c r="AJ86">
        <f t="shared" si="43"/>
        <v>0</v>
      </c>
      <c r="AK86">
        <f t="shared" si="66"/>
        <v>0</v>
      </c>
      <c r="AL86" s="59">
        <f t="shared" si="80"/>
        <v>0.21625920343675931</v>
      </c>
      <c r="AM86">
        <f>E86/(SUM(A87:$A$136))</f>
        <v>3.420456141788003E-6</v>
      </c>
      <c r="AO86">
        <f t="shared" si="67"/>
        <v>2.7612502879370893</v>
      </c>
      <c r="AP86">
        <f t="shared" si="68"/>
        <v>67</v>
      </c>
      <c r="AQ86" s="58">
        <f>E86/(SUM($E$19:$E$127)-SUM($E$19:E86))</f>
        <v>2.0184939208211093E-2</v>
      </c>
      <c r="AR86" s="60">
        <f>X86/(SUM($X$19:$X$127)-SUM($X$19:X86))</f>
        <v>2.2330941059197071E-2</v>
      </c>
      <c r="AS86">
        <f t="shared" si="69"/>
        <v>3.0049367425694347</v>
      </c>
      <c r="AT86">
        <f t="shared" si="69"/>
        <v>3.1059732082330771</v>
      </c>
      <c r="AU86" s="59">
        <f t="shared" si="70"/>
        <v>1.5819609655769513E-2</v>
      </c>
      <c r="AV86" s="59">
        <f>SUM($AU$19:AU86)</f>
        <v>0.21625920343675931</v>
      </c>
      <c r="AW86" s="58">
        <f t="shared" si="44"/>
        <v>3.0699076738931047E-3</v>
      </c>
      <c r="AY86" s="59">
        <f t="shared" si="71"/>
        <v>-3.9654237821552614</v>
      </c>
      <c r="AZ86" s="59">
        <f>LN(X86/SUM(X86:$X$129))</f>
        <v>-3.8238673987493086</v>
      </c>
      <c r="BA86" s="59">
        <f t="shared" si="72"/>
        <v>-3.7240252665477707</v>
      </c>
      <c r="BC86" s="53">
        <f t="shared" si="81"/>
        <v>67</v>
      </c>
      <c r="BD86">
        <f t="shared" si="73"/>
        <v>-3.9654237821552614</v>
      </c>
      <c r="BE86" s="53">
        <f t="shared" si="74"/>
        <v>-265.68339340440252</v>
      </c>
      <c r="BF86" s="67">
        <f t="shared" si="75"/>
        <v>4489</v>
      </c>
      <c r="BG86" s="54">
        <f t="shared" si="76"/>
        <v>11.5</v>
      </c>
      <c r="BH86">
        <f t="shared" si="77"/>
        <v>0.76095554060711867</v>
      </c>
      <c r="BI86">
        <f t="shared" si="45"/>
        <v>8.7509887169818654</v>
      </c>
      <c r="BJ86">
        <f t="shared" si="46"/>
        <v>132.25</v>
      </c>
    </row>
    <row r="87" spans="1:62" x14ac:dyDescent="0.3">
      <c r="A87" s="53">
        <f t="shared" si="78"/>
        <v>68</v>
      </c>
      <c r="B87">
        <v>2.317E-2</v>
      </c>
      <c r="C87" s="53">
        <f>B87*EXP(-SUM($B$19:B87))</f>
        <v>1.7962717114752714E-2</v>
      </c>
      <c r="D87" s="67">
        <f t="shared" si="47"/>
        <v>1.7962717114752714E-2</v>
      </c>
      <c r="E87" s="54">
        <f>D87/SUM(D19:D136)</f>
        <v>1.8889517329662618E-2</v>
      </c>
      <c r="F87">
        <f t="shared" si="48"/>
        <v>8.362793741082241E-4</v>
      </c>
      <c r="G87">
        <f>(1/H4-E87)^2</f>
        <v>8.07936217761854E-5</v>
      </c>
      <c r="H87">
        <f t="shared" si="49"/>
        <v>6.5910694701591804E-2</v>
      </c>
      <c r="I87">
        <f t="shared" si="50"/>
        <v>-8.2817747337521829E-4</v>
      </c>
      <c r="K87">
        <f t="shared" si="51"/>
        <v>1.8053237955554392E-2</v>
      </c>
      <c r="L87">
        <f t="shared" si="52"/>
        <v>4.3442196760464418E-3</v>
      </c>
      <c r="M87">
        <f t="shared" si="52"/>
        <v>6.8587792740616039E-7</v>
      </c>
      <c r="O87">
        <f t="shared" si="53"/>
        <v>-5.4585752606369688E-5</v>
      </c>
      <c r="R87">
        <f t="shared" si="54"/>
        <v>1.1899014552637349E-3</v>
      </c>
      <c r="S87">
        <f t="shared" si="55"/>
        <v>-1.4951284996272627E-5</v>
      </c>
      <c r="U87">
        <f t="shared" si="56"/>
        <v>3.2591940067986974E-4</v>
      </c>
      <c r="W87" s="53">
        <f t="shared" si="57"/>
        <v>68</v>
      </c>
      <c r="X87" s="55">
        <f t="shared" si="58"/>
        <v>1.9427654447012506E-2</v>
      </c>
      <c r="Y87" s="56">
        <f t="shared" si="59"/>
        <v>1.5669682574870948E-3</v>
      </c>
      <c r="Z87" s="57">
        <f t="shared" si="60"/>
        <v>7.6258150262217898E-5</v>
      </c>
      <c r="AB87" s="58">
        <f t="shared" si="61"/>
        <v>8.0656584754525307E-2</v>
      </c>
      <c r="AC87" s="58">
        <f t="shared" si="62"/>
        <v>-2.5802475508385041E-3</v>
      </c>
      <c r="AD87" s="58">
        <f t="shared" si="63"/>
        <v>3.9252371134254199E-3</v>
      </c>
      <c r="AE87">
        <f t="shared" si="79"/>
        <v>69</v>
      </c>
      <c r="AF87">
        <f t="shared" si="41"/>
        <v>0</v>
      </c>
      <c r="AG87">
        <f t="shared" si="64"/>
        <v>0</v>
      </c>
      <c r="AH87">
        <f t="shared" si="42"/>
        <v>0</v>
      </c>
      <c r="AI87">
        <f t="shared" si="65"/>
        <v>0</v>
      </c>
      <c r="AJ87">
        <f t="shared" si="43"/>
        <v>0</v>
      </c>
      <c r="AK87">
        <f t="shared" si="66"/>
        <v>0</v>
      </c>
      <c r="AL87" s="59">
        <f t="shared" si="80"/>
        <v>0.23514872076642193</v>
      </c>
      <c r="AM87">
        <f>E87/(SUM(A88:$A$136))</f>
        <v>4.1451650931890756E-6</v>
      </c>
      <c r="AO87">
        <f t="shared" si="67"/>
        <v>2.9386071295544984</v>
      </c>
      <c r="AP87">
        <f t="shared" si="68"/>
        <v>68</v>
      </c>
      <c r="AQ87" s="58">
        <f>E87/(SUM($E$19:$E$127)-SUM($E$19:E87))</f>
        <v>2.4697221805038763E-2</v>
      </c>
      <c r="AR87" s="60">
        <f>X87/(SUM($X$19:$X$127)-SUM($X$19:X87))</f>
        <v>2.4838907735721158E-2</v>
      </c>
      <c r="AS87">
        <f t="shared" si="69"/>
        <v>3.206690759779065</v>
      </c>
      <c r="AT87">
        <f t="shared" si="69"/>
        <v>3.2124112841065799</v>
      </c>
      <c r="AU87" s="59">
        <f t="shared" si="70"/>
        <v>1.8889517329662618E-2</v>
      </c>
      <c r="AV87" s="59">
        <f>SUM($AU$19:AU87)</f>
        <v>0.23514872076642193</v>
      </c>
      <c r="AW87" s="58">
        <f t="shared" si="44"/>
        <v>1.1437205000809567E-3</v>
      </c>
      <c r="AY87" s="59">
        <f t="shared" si="71"/>
        <v>-3.7648969405378523</v>
      </c>
      <c r="AZ87" s="59">
        <f>LN(X87/SUM(X87:$X$129))</f>
        <v>-3.71987950508049</v>
      </c>
      <c r="BA87" s="59">
        <f t="shared" si="72"/>
        <v>-3.6368640442682398</v>
      </c>
      <c r="BC87" s="53">
        <f t="shared" si="81"/>
        <v>68</v>
      </c>
      <c r="BD87">
        <f t="shared" si="73"/>
        <v>-3.7648969405378523</v>
      </c>
      <c r="BE87" s="53">
        <f t="shared" si="74"/>
        <v>-256.01299195657396</v>
      </c>
      <c r="BF87" s="67">
        <f t="shared" si="75"/>
        <v>4624</v>
      </c>
      <c r="BG87" s="54">
        <f t="shared" si="76"/>
        <v>12.5</v>
      </c>
      <c r="BH87">
        <f t="shared" si="77"/>
        <v>0.96148238222452775</v>
      </c>
      <c r="BI87">
        <f t="shared" si="45"/>
        <v>12.018529777806597</v>
      </c>
      <c r="BJ87">
        <f t="shared" si="46"/>
        <v>156.25</v>
      </c>
    </row>
    <row r="88" spans="1:62" x14ac:dyDescent="0.3">
      <c r="A88" s="53">
        <f t="shared" si="78"/>
        <v>69</v>
      </c>
      <c r="B88">
        <v>2.52E-2</v>
      </c>
      <c r="C88" s="53">
        <f>B88*EXP(-SUM($B$19:B88))</f>
        <v>1.9050321813314099E-2</v>
      </c>
      <c r="D88" s="67">
        <f t="shared" si="47"/>
        <v>1.9050321813314099E-2</v>
      </c>
      <c r="E88" s="54">
        <f>D88/SUM(D19:D136)</f>
        <v>2.0033237829743575E-2</v>
      </c>
      <c r="F88">
        <f t="shared" si="48"/>
        <v>9.1163678180429595E-4</v>
      </c>
      <c r="G88">
        <f>(1/H4-E88)^2</f>
        <v>1.0266244407695767E-4</v>
      </c>
      <c r="H88">
        <f t="shared" si="49"/>
        <v>7.2697233619469614E-2</v>
      </c>
      <c r="I88">
        <f t="shared" si="50"/>
        <v>-9.0200046633153624E-4</v>
      </c>
      <c r="K88">
        <f t="shared" si="51"/>
        <v>1.912160104793928E-2</v>
      </c>
      <c r="L88">
        <f t="shared" si="52"/>
        <v>5.2848877759237431E-3</v>
      </c>
      <c r="M88">
        <f t="shared" si="52"/>
        <v>8.1360484126230886E-7</v>
      </c>
      <c r="O88">
        <f t="shared" si="53"/>
        <v>-6.557293862577422E-5</v>
      </c>
      <c r="R88">
        <f t="shared" si="54"/>
        <v>1.3900874985603368E-3</v>
      </c>
      <c r="S88">
        <f t="shared" si="55"/>
        <v>-1.7247693062246823E-5</v>
      </c>
      <c r="U88">
        <f t="shared" si="56"/>
        <v>3.6563562663655255E-4</v>
      </c>
      <c r="W88" s="53">
        <f t="shared" si="57"/>
        <v>69</v>
      </c>
      <c r="X88" s="55">
        <f t="shared" si="58"/>
        <v>2.1031420826816426E-2</v>
      </c>
      <c r="Y88" s="56">
        <f t="shared" si="59"/>
        <v>1.6390995010072825E-3</v>
      </c>
      <c r="Z88" s="57">
        <f t="shared" si="60"/>
        <v>6.7459063622034675E-5</v>
      </c>
      <c r="AB88" s="58">
        <f t="shared" si="61"/>
        <v>7.7935747399306671E-2</v>
      </c>
      <c r="AC88" s="58">
        <f t="shared" si="62"/>
        <v>-2.8664435725583846E-3</v>
      </c>
      <c r="AD88" s="58">
        <f t="shared" si="63"/>
        <v>3.2075371501301517E-3</v>
      </c>
      <c r="AE88">
        <f t="shared" si="79"/>
        <v>70</v>
      </c>
      <c r="AF88">
        <f t="shared" si="41"/>
        <v>0</v>
      </c>
      <c r="AG88">
        <f t="shared" si="64"/>
        <v>0</v>
      </c>
      <c r="AH88">
        <f t="shared" si="42"/>
        <v>0</v>
      </c>
      <c r="AI88">
        <f t="shared" si="65"/>
        <v>0</v>
      </c>
      <c r="AJ88">
        <f t="shared" si="43"/>
        <v>0</v>
      </c>
      <c r="AK88">
        <f t="shared" si="66"/>
        <v>0</v>
      </c>
      <c r="AL88" s="59">
        <f t="shared" si="80"/>
        <v>0.25518195859616549</v>
      </c>
      <c r="AM88">
        <f>E88/(SUM(A89:$A$136))</f>
        <v>4.4637339192833275E-6</v>
      </c>
      <c r="AO88">
        <f t="shared" si="67"/>
        <v>2.997392785627591</v>
      </c>
      <c r="AP88">
        <f t="shared" si="68"/>
        <v>69</v>
      </c>
      <c r="AQ88" s="58">
        <f>E88/(SUM($E$19:$E$127)-SUM($E$19:E88))</f>
        <v>2.6897090966202172E-2</v>
      </c>
      <c r="AR88" s="60">
        <f>X88/(SUM($X$19:$X$127)-SUM($X$19:X88))</f>
        <v>2.763239471041376E-2</v>
      </c>
      <c r="AS88">
        <f t="shared" si="69"/>
        <v>3.2920181382396039</v>
      </c>
      <c r="AT88">
        <f t="shared" si="69"/>
        <v>3.3189888058424617</v>
      </c>
      <c r="AU88" s="59">
        <f t="shared" si="70"/>
        <v>2.0033237829743575E-2</v>
      </c>
      <c r="AV88" s="59">
        <f>SUM($AU$19:AU88)</f>
        <v>0.25518195859616549</v>
      </c>
      <c r="AW88" s="58">
        <f t="shared" si="44"/>
        <v>6.9349133643063082E-4</v>
      </c>
      <c r="AY88" s="59">
        <f t="shared" si="71"/>
        <v>-3.6809112844647593</v>
      </c>
      <c r="AZ88" s="59">
        <f>LN(X88/SUM(X88:$X$129))</f>
        <v>-3.6160240584946179</v>
      </c>
      <c r="BA88" s="59">
        <f t="shared" si="72"/>
        <v>-3.5497028219887081</v>
      </c>
      <c r="BC88" s="53">
        <f t="shared" si="81"/>
        <v>69</v>
      </c>
      <c r="BD88">
        <f t="shared" si="73"/>
        <v>-3.6809112844647593</v>
      </c>
      <c r="BE88" s="53">
        <f t="shared" si="74"/>
        <v>-253.98287862806839</v>
      </c>
      <c r="BF88" s="67">
        <f t="shared" si="75"/>
        <v>4761</v>
      </c>
      <c r="BG88" s="54">
        <f t="shared" si="76"/>
        <v>13.5</v>
      </c>
      <c r="BH88">
        <f t="shared" si="77"/>
        <v>1.0454680382976207</v>
      </c>
      <c r="BI88">
        <f t="shared" si="45"/>
        <v>14.113818517017879</v>
      </c>
      <c r="BJ88">
        <f t="shared" si="46"/>
        <v>182.25</v>
      </c>
    </row>
    <row r="89" spans="1:62" x14ac:dyDescent="0.3">
      <c r="A89" s="53">
        <f t="shared" si="78"/>
        <v>70</v>
      </c>
      <c r="B89">
        <v>2.6780000000000002E-2</v>
      </c>
      <c r="C89" s="53">
        <f>B89*EXP(-SUM($B$19:B89))</f>
        <v>1.9709787509574837E-2</v>
      </c>
      <c r="D89" s="67">
        <f t="shared" si="47"/>
        <v>1.9709787509574837E-2</v>
      </c>
      <c r="E89" s="54">
        <f>D89/SUM(D19:D136)</f>
        <v>2.0726729166174206E-2</v>
      </c>
      <c r="F89">
        <f t="shared" si="48"/>
        <v>9.9370481817683529E-4</v>
      </c>
      <c r="G89">
        <f>(1/H4-E89)^2</f>
        <v>1.1719662635032746E-4</v>
      </c>
      <c r="H89">
        <f t="shared" si="49"/>
        <v>8.0157875844319798E-2</v>
      </c>
      <c r="I89">
        <f t="shared" si="50"/>
        <v>-9.8224440689350712E-4</v>
      </c>
      <c r="K89">
        <f t="shared" si="51"/>
        <v>1.9733024347997369E-2</v>
      </c>
      <c r="L89">
        <f t="shared" si="52"/>
        <v>6.4252850598733877E-3</v>
      </c>
      <c r="M89">
        <f t="shared" si="52"/>
        <v>9.648040748735775E-7</v>
      </c>
      <c r="O89">
        <f t="shared" si="53"/>
        <v>-7.8734625216547285E-5</v>
      </c>
      <c r="R89">
        <f t="shared" si="54"/>
        <v>1.5817573157197128E-3</v>
      </c>
      <c r="S89">
        <f t="shared" si="55"/>
        <v>-1.938265279691381E-5</v>
      </c>
      <c r="U89">
        <f t="shared" si="56"/>
        <v>3.8939224991865696E-4</v>
      </c>
      <c r="W89" s="53">
        <f t="shared" si="57"/>
        <v>70</v>
      </c>
      <c r="X89" s="55">
        <f t="shared" si="58"/>
        <v>2.2702350677828779E-2</v>
      </c>
      <c r="Y89" s="56">
        <f t="shared" si="59"/>
        <v>1.7007039223287522E-3</v>
      </c>
      <c r="Z89" s="57">
        <f t="shared" si="60"/>
        <v>5.511203719332404E-5</v>
      </c>
      <c r="AB89" s="58">
        <f t="shared" si="61"/>
        <v>7.4913120075696282E-2</v>
      </c>
      <c r="AC89" s="58">
        <f t="shared" si="62"/>
        <v>-3.1843838983554732E-3</v>
      </c>
      <c r="AD89" s="58">
        <f t="shared" si="63"/>
        <v>2.4275916611202165E-3</v>
      </c>
      <c r="AE89">
        <f t="shared" si="79"/>
        <v>71</v>
      </c>
      <c r="AF89">
        <f t="shared" si="41"/>
        <v>0</v>
      </c>
      <c r="AG89">
        <f t="shared" si="64"/>
        <v>0</v>
      </c>
      <c r="AH89">
        <f t="shared" si="42"/>
        <v>0</v>
      </c>
      <c r="AI89">
        <f t="shared" si="65"/>
        <v>0</v>
      </c>
      <c r="AJ89">
        <f t="shared" si="43"/>
        <v>0</v>
      </c>
      <c r="AK89">
        <f t="shared" si="66"/>
        <v>0</v>
      </c>
      <c r="AL89" s="59">
        <f t="shared" si="80"/>
        <v>0.27590868776233968</v>
      </c>
      <c r="AM89">
        <f>E89/(SUM(A90:$A$136))</f>
        <v>4.6914280593422825E-6</v>
      </c>
      <c r="AO89">
        <f t="shared" si="67"/>
        <v>3.0314241313732397</v>
      </c>
      <c r="AP89">
        <f t="shared" si="68"/>
        <v>70</v>
      </c>
      <c r="AQ89" s="58">
        <f>E89/(SUM($E$19:$E$127)-SUM($E$19:E89))</f>
        <v>2.8624763888039806E-2</v>
      </c>
      <c r="AR89" s="60">
        <f>X89/(SUM($X$19:$X$127)-SUM($X$19:X89))</f>
        <v>3.0744815945895742E-2</v>
      </c>
      <c r="AS89">
        <f t="shared" si="69"/>
        <v>3.354272213387627</v>
      </c>
      <c r="AT89">
        <f t="shared" si="69"/>
        <v>3.4257213929147783</v>
      </c>
      <c r="AU89" s="59">
        <f t="shared" si="70"/>
        <v>2.0726729166174206E-2</v>
      </c>
      <c r="AV89" s="59">
        <f>SUM($AU$19:AU89)</f>
        <v>0.27590868776233968</v>
      </c>
      <c r="AW89" s="58">
        <f t="shared" si="44"/>
        <v>2.3737629151098227E-3</v>
      </c>
      <c r="AY89" s="59">
        <f t="shared" si="71"/>
        <v>-3.6200999387191106</v>
      </c>
      <c r="AZ89" s="59">
        <f>LN(X89/SUM(X89:$X$129))</f>
        <v>-3.5123156262986992</v>
      </c>
      <c r="BA89" s="59">
        <f t="shared" si="72"/>
        <v>-3.4625415997091773</v>
      </c>
      <c r="BC89" s="53">
        <f t="shared" si="81"/>
        <v>70</v>
      </c>
      <c r="BD89">
        <f t="shared" si="73"/>
        <v>-3.6200999387191106</v>
      </c>
      <c r="BE89" s="53">
        <f t="shared" si="74"/>
        <v>-253.40699571033775</v>
      </c>
      <c r="BF89" s="67">
        <f t="shared" si="75"/>
        <v>4900</v>
      </c>
      <c r="BG89" s="54">
        <f t="shared" si="76"/>
        <v>14.5</v>
      </c>
      <c r="BH89">
        <f t="shared" si="77"/>
        <v>1.1062793840432694</v>
      </c>
      <c r="BI89">
        <f t="shared" si="45"/>
        <v>16.041051068627407</v>
      </c>
      <c r="BJ89">
        <f t="shared" si="46"/>
        <v>210.25</v>
      </c>
    </row>
    <row r="90" spans="1:62" x14ac:dyDescent="0.3">
      <c r="A90" s="53">
        <f t="shared" si="78"/>
        <v>71</v>
      </c>
      <c r="B90">
        <v>3.0779999999999998E-2</v>
      </c>
      <c r="C90" s="53">
        <f>B90*EXP(-SUM($B$19:B90))</f>
        <v>2.1967083500650859E-2</v>
      </c>
      <c r="D90" s="67">
        <f t="shared" si="47"/>
        <v>2.1967083500650859E-2</v>
      </c>
      <c r="E90" s="54">
        <f>D90/SUM(D19:D136)</f>
        <v>2.3100492081284028E-2</v>
      </c>
      <c r="F90">
        <f t="shared" si="48"/>
        <v>1.0830658841663918E-3</v>
      </c>
      <c r="G90">
        <f>(1/H4-E90)^2</f>
        <v>1.7422685258005862E-4</v>
      </c>
      <c r="H90">
        <f t="shared" si="49"/>
        <v>8.8356053155686384E-2</v>
      </c>
      <c r="I90">
        <f t="shared" si="50"/>
        <v>-1.0694372817573975E-3</v>
      </c>
      <c r="K90">
        <f t="shared" si="51"/>
        <v>2.2017426197117638E-2</v>
      </c>
      <c r="L90">
        <f t="shared" si="52"/>
        <v>7.8067921292504783E-3</v>
      </c>
      <c r="M90">
        <f t="shared" si="52"/>
        <v>1.1436960996126512E-6</v>
      </c>
      <c r="O90">
        <f t="shared" si="53"/>
        <v>-9.4491257313629375E-5</v>
      </c>
      <c r="R90">
        <f t="shared" si="54"/>
        <v>1.9453728794239279E-3</v>
      </c>
      <c r="S90">
        <f t="shared" si="55"/>
        <v>-2.3546256423539599E-5</v>
      </c>
      <c r="U90">
        <f t="shared" si="56"/>
        <v>4.8476705634552204E-4</v>
      </c>
      <c r="W90" s="53">
        <f t="shared" si="57"/>
        <v>71</v>
      </c>
      <c r="X90" s="55">
        <f t="shared" si="58"/>
        <v>2.442805033845619E-2</v>
      </c>
      <c r="Y90" s="56">
        <f t="shared" si="59"/>
        <v>1.7479547318265658E-3</v>
      </c>
      <c r="Z90" s="57">
        <f t="shared" si="60"/>
        <v>3.8658885350248919E-5</v>
      </c>
      <c r="AB90" s="58">
        <f t="shared" si="61"/>
        <v>7.1555228829491335E-2</v>
      </c>
      <c r="AC90" s="58">
        <f t="shared" si="62"/>
        <v>-3.5375895444734267E-3</v>
      </c>
      <c r="AD90" s="58">
        <f t="shared" si="63"/>
        <v>1.5825612283674414E-3</v>
      </c>
      <c r="AE90">
        <f t="shared" si="79"/>
        <v>72</v>
      </c>
      <c r="AF90">
        <f t="shared" si="41"/>
        <v>0</v>
      </c>
      <c r="AG90">
        <f t="shared" si="64"/>
        <v>0</v>
      </c>
      <c r="AH90">
        <f t="shared" si="42"/>
        <v>0</v>
      </c>
      <c r="AI90">
        <f t="shared" si="65"/>
        <v>0</v>
      </c>
      <c r="AJ90">
        <f t="shared" si="43"/>
        <v>0</v>
      </c>
      <c r="AK90">
        <f t="shared" si="66"/>
        <v>0</v>
      </c>
      <c r="AL90" s="59">
        <f t="shared" si="80"/>
        <v>0.29900917984362368</v>
      </c>
      <c r="AM90">
        <f>E90/(SUM(A91:$A$136))</f>
        <v>5.3141228620391141E-6</v>
      </c>
      <c r="AO90">
        <f t="shared" si="67"/>
        <v>3.1398539195209465</v>
      </c>
      <c r="AP90">
        <f t="shared" si="68"/>
        <v>71</v>
      </c>
      <c r="AQ90" s="58">
        <f>E90/(SUM($E$19:$E$127)-SUM($E$19:E90))</f>
        <v>3.2954408841412937E-2</v>
      </c>
      <c r="AR90" s="60">
        <f>X90/(SUM($X$19:$X$127)-SUM($X$19:X90))</f>
        <v>3.4213709728559118E-2</v>
      </c>
      <c r="AS90">
        <f t="shared" si="69"/>
        <v>3.495125055985814</v>
      </c>
      <c r="AT90">
        <f t="shared" si="69"/>
        <v>3.5326264329980601</v>
      </c>
      <c r="AU90" s="59">
        <f t="shared" si="70"/>
        <v>2.3100492081284028E-2</v>
      </c>
      <c r="AV90" s="59">
        <f>SUM($AU$19:AU90)</f>
        <v>0.29900917984362368</v>
      </c>
      <c r="AW90" s="58">
        <f t="shared" si="44"/>
        <v>2.0328051722036701E-3</v>
      </c>
      <c r="AY90" s="59">
        <f t="shared" si="71"/>
        <v>-3.4808901505714038</v>
      </c>
      <c r="AZ90" s="59">
        <f>LN(X90/SUM(X90:$X$129))</f>
        <v>-3.4087703626449319</v>
      </c>
      <c r="BA90" s="59">
        <f t="shared" si="72"/>
        <v>-3.3753803774296456</v>
      </c>
      <c r="BC90" s="53">
        <f t="shared" si="81"/>
        <v>71</v>
      </c>
      <c r="BD90">
        <f t="shared" si="73"/>
        <v>-3.4808901505714038</v>
      </c>
      <c r="BE90" s="53">
        <f t="shared" si="74"/>
        <v>-247.14320069056967</v>
      </c>
      <c r="BF90" s="67">
        <f t="shared" si="75"/>
        <v>5041</v>
      </c>
      <c r="BG90" s="54">
        <f t="shared" si="76"/>
        <v>15.5</v>
      </c>
      <c r="BH90">
        <f t="shared" si="77"/>
        <v>1.2454891721909762</v>
      </c>
      <c r="BI90">
        <f t="shared" si="45"/>
        <v>19.30508216896013</v>
      </c>
      <c r="BJ90">
        <f t="shared" si="46"/>
        <v>240.25</v>
      </c>
    </row>
    <row r="91" spans="1:62" x14ac:dyDescent="0.3">
      <c r="A91" s="53">
        <f t="shared" si="78"/>
        <v>72</v>
      </c>
      <c r="B91">
        <v>3.4669999999999999E-2</v>
      </c>
      <c r="C91" s="53">
        <f>B91*EXP(-SUM($B$19:B91))</f>
        <v>2.3900150588625674E-2</v>
      </c>
      <c r="D91" s="67">
        <f t="shared" si="47"/>
        <v>2.3900150588625674E-2</v>
      </c>
      <c r="E91" s="54">
        <f>D91/SUM(D19:D136)</f>
        <v>2.5133297253487698E-2</v>
      </c>
      <c r="F91">
        <f t="shared" si="48"/>
        <v>1.1803500238112055E-3</v>
      </c>
      <c r="G91">
        <f>(1/H4-E91)^2</f>
        <v>2.320231812483555E-4</v>
      </c>
      <c r="H91">
        <f t="shared" si="49"/>
        <v>9.7360556147502719E-2</v>
      </c>
      <c r="I91">
        <f t="shared" si="50"/>
        <v>-1.1641445812129298E-3</v>
      </c>
      <c r="K91">
        <f t="shared" si="51"/>
        <v>2.3952947229676492E-2</v>
      </c>
      <c r="L91">
        <f t="shared" si="52"/>
        <v>9.4790778933510293E-3</v>
      </c>
      <c r="M91">
        <f t="shared" si="52"/>
        <v>1.3552326059674276E-6</v>
      </c>
      <c r="O91">
        <f t="shared" si="53"/>
        <v>-1.1334176386299248E-4</v>
      </c>
      <c r="R91">
        <f t="shared" si="54"/>
        <v>2.3320722636530878E-3</v>
      </c>
      <c r="S91">
        <f t="shared" si="55"/>
        <v>-2.7884693721507145E-5</v>
      </c>
      <c r="U91">
        <f t="shared" si="56"/>
        <v>5.7374368098766669E-4</v>
      </c>
      <c r="W91" s="53">
        <f t="shared" si="57"/>
        <v>72</v>
      </c>
      <c r="X91" s="55">
        <f t="shared" si="58"/>
        <v>2.6192021104674987E-2</v>
      </c>
      <c r="Y91" s="56">
        <f t="shared" si="59"/>
        <v>1.7764708675572054E-3</v>
      </c>
      <c r="Z91" s="57">
        <f t="shared" si="60"/>
        <v>1.7555024133084048E-5</v>
      </c>
      <c r="AB91" s="58">
        <f t="shared" si="61"/>
        <v>6.782488684082974E-2</v>
      </c>
      <c r="AC91" s="58">
        <f t="shared" si="62"/>
        <v>-3.9299720714046568E-3</v>
      </c>
      <c r="AD91" s="58">
        <f t="shared" si="63"/>
        <v>6.7024320356670261E-4</v>
      </c>
      <c r="AE91">
        <f t="shared" si="79"/>
        <v>73</v>
      </c>
      <c r="AF91">
        <f t="shared" si="41"/>
        <v>0</v>
      </c>
      <c r="AG91">
        <f t="shared" si="64"/>
        <v>0</v>
      </c>
      <c r="AH91">
        <f t="shared" si="42"/>
        <v>0</v>
      </c>
      <c r="AI91">
        <f t="shared" si="65"/>
        <v>0</v>
      </c>
      <c r="AJ91">
        <f t="shared" si="43"/>
        <v>0</v>
      </c>
      <c r="AK91">
        <f t="shared" si="66"/>
        <v>0</v>
      </c>
      <c r="AL91" s="59">
        <f t="shared" si="80"/>
        <v>0.32414247709711136</v>
      </c>
      <c r="AM91">
        <f>E91/(SUM(A92:$A$136))</f>
        <v>5.879133860464959E-6</v>
      </c>
      <c r="AO91">
        <f t="shared" si="67"/>
        <v>3.2241935508071453</v>
      </c>
      <c r="AP91">
        <f t="shared" si="68"/>
        <v>72</v>
      </c>
      <c r="AQ91" s="58">
        <f>E91/(SUM($E$19:$E$127)-SUM($E$19:E91))</f>
        <v>3.7187682318869965E-2</v>
      </c>
      <c r="AR91" s="60">
        <f>X91/(SUM($X$19:$X$127)-SUM($X$19:X91))</f>
        <v>3.8081297656930704E-2</v>
      </c>
      <c r="AS91">
        <f t="shared" si="69"/>
        <v>3.6159775859861321</v>
      </c>
      <c r="AT91">
        <f t="shared" si="69"/>
        <v>3.6397232864678335</v>
      </c>
      <c r="AU91" s="59">
        <f t="shared" si="70"/>
        <v>2.5133297253487698E-2</v>
      </c>
      <c r="AV91" s="59">
        <f>SUM($AU$19:AU91)</f>
        <v>0.32414247709711136</v>
      </c>
      <c r="AW91" s="58">
        <f t="shared" si="44"/>
        <v>1.836372624345467E-3</v>
      </c>
      <c r="AY91" s="59">
        <f t="shared" si="71"/>
        <v>-3.3618805192852048</v>
      </c>
      <c r="AZ91" s="59">
        <f>LN(X91/SUM(X91:$X$129))</f>
        <v>-3.3054061777577219</v>
      </c>
      <c r="BA91" s="59">
        <f t="shared" si="72"/>
        <v>-3.2882191551501148</v>
      </c>
      <c r="BC91" s="53">
        <f t="shared" si="81"/>
        <v>72</v>
      </c>
      <c r="BD91">
        <f t="shared" si="73"/>
        <v>-3.3618805192852048</v>
      </c>
      <c r="BE91" s="53">
        <f t="shared" si="74"/>
        <v>-242.05539738853474</v>
      </c>
      <c r="BF91" s="67">
        <f t="shared" si="75"/>
        <v>5184</v>
      </c>
      <c r="BG91" s="54">
        <f t="shared" si="76"/>
        <v>16.5</v>
      </c>
      <c r="BH91">
        <f t="shared" si="77"/>
        <v>1.3644988034771752</v>
      </c>
      <c r="BI91">
        <f t="shared" si="45"/>
        <v>22.514230257373391</v>
      </c>
      <c r="BJ91">
        <f t="shared" si="46"/>
        <v>272.25</v>
      </c>
    </row>
    <row r="92" spans="1:62" x14ac:dyDescent="0.3">
      <c r="A92" s="53">
        <f t="shared" si="78"/>
        <v>73</v>
      </c>
      <c r="B92">
        <v>3.8670000000000003E-2</v>
      </c>
      <c r="C92" s="53">
        <f>B92*EXP(-SUM($B$19:B92))</f>
        <v>2.5646422946606715E-2</v>
      </c>
      <c r="D92" s="67">
        <f t="shared" si="47"/>
        <v>2.5646422946606715E-2</v>
      </c>
      <c r="E92" s="54">
        <f>D92/SUM(D19:D136)</f>
        <v>2.6969669877833165E-2</v>
      </c>
      <c r="F92">
        <f t="shared" si="48"/>
        <v>1.2862382584505768E-3</v>
      </c>
      <c r="G92">
        <f>(1/H4-E92)^2</f>
        <v>2.9133982939201025E-4</v>
      </c>
      <c r="H92">
        <f t="shared" si="49"/>
        <v>0.10724586725025301</v>
      </c>
      <c r="I92">
        <f t="shared" si="50"/>
        <v>-1.2669707683337743E-3</v>
      </c>
      <c r="K92">
        <f t="shared" si="51"/>
        <v>2.568343161938259E-2</v>
      </c>
      <c r="L92">
        <f t="shared" si="52"/>
        <v>1.1501676042258891E-2</v>
      </c>
      <c r="M92">
        <f t="shared" si="52"/>
        <v>1.6052149278122743E-6</v>
      </c>
      <c r="O92">
        <f t="shared" si="53"/>
        <v>-1.3587737883067501E-4</v>
      </c>
      <c r="R92">
        <f t="shared" si="54"/>
        <v>2.7544418979832557E-3</v>
      </c>
      <c r="S92">
        <f t="shared" si="55"/>
        <v>-3.2540157092257114E-5</v>
      </c>
      <c r="U92">
        <f t="shared" si="56"/>
        <v>6.5963865974750136E-4</v>
      </c>
      <c r="W92" s="53">
        <f t="shared" si="57"/>
        <v>73</v>
      </c>
      <c r="X92" s="55">
        <f t="shared" si="58"/>
        <v>2.7973118062658522E-2</v>
      </c>
      <c r="Y92" s="56">
        <f t="shared" si="59"/>
        <v>1.781350050002878E-3</v>
      </c>
      <c r="Z92" s="57">
        <f t="shared" si="60"/>
        <v>-8.6894247655553361E-6</v>
      </c>
      <c r="AB92" s="58">
        <f t="shared" si="61"/>
        <v>6.3680782600378488E-2</v>
      </c>
      <c r="AC92" s="58">
        <f t="shared" si="62"/>
        <v>-4.365876902296075E-3</v>
      </c>
      <c r="AD92" s="58">
        <f t="shared" si="63"/>
        <v>-3.1063482969940701E-4</v>
      </c>
      <c r="AE92">
        <f t="shared" si="79"/>
        <v>74</v>
      </c>
      <c r="AF92">
        <f t="shared" si="41"/>
        <v>0</v>
      </c>
      <c r="AG92">
        <f t="shared" si="64"/>
        <v>73</v>
      </c>
      <c r="AH92">
        <f t="shared" si="42"/>
        <v>0</v>
      </c>
      <c r="AI92">
        <f t="shared" si="65"/>
        <v>2.7973118062658522E-2</v>
      </c>
      <c r="AJ92">
        <f t="shared" si="43"/>
        <v>0</v>
      </c>
      <c r="AK92">
        <f t="shared" si="66"/>
        <v>0</v>
      </c>
      <c r="AL92" s="59">
        <f t="shared" si="80"/>
        <v>0.35111214697494453</v>
      </c>
      <c r="AM92">
        <f>E92/(SUM(A93:$A$136))</f>
        <v>6.4182936406076071E-6</v>
      </c>
      <c r="AO92">
        <f t="shared" si="67"/>
        <v>3.2947128967294192</v>
      </c>
      <c r="AP92">
        <f t="shared" si="68"/>
        <v>73</v>
      </c>
      <c r="AQ92" s="58">
        <f>E92/(SUM($E$19:$E$127)-SUM($E$19:E92))</f>
        <v>4.1563391913145065E-2</v>
      </c>
      <c r="AR92" s="60">
        <f>X92/(SUM($X$19:$X$127)-SUM($X$19:X92))</f>
        <v>4.2395130780007201E-2</v>
      </c>
      <c r="AS92">
        <f t="shared" si="69"/>
        <v>3.7272197777502125</v>
      </c>
      <c r="AT92">
        <f t="shared" si="69"/>
        <v>3.7470335155491137</v>
      </c>
      <c r="AU92" s="59">
        <f t="shared" si="70"/>
        <v>2.6969669877833165E-2</v>
      </c>
      <c r="AV92" s="59">
        <f>SUM($AU$19:AU92)</f>
        <v>0.35111214697494453</v>
      </c>
      <c r="AW92" s="58">
        <f t="shared" si="44"/>
        <v>1.7896251982166683E-3</v>
      </c>
      <c r="AY92" s="59">
        <f t="shared" si="71"/>
        <v>-3.2526911733629311</v>
      </c>
      <c r="AZ92" s="59">
        <f>LN(X92/SUM(X92:$X$129))</f>
        <v>-3.2022429243398824</v>
      </c>
      <c r="BA92" s="59">
        <f t="shared" si="72"/>
        <v>-3.201057932870583</v>
      </c>
      <c r="BC92" s="53">
        <f t="shared" si="81"/>
        <v>73</v>
      </c>
      <c r="BD92">
        <f t="shared" si="73"/>
        <v>-3.2526911733629311</v>
      </c>
      <c r="BE92" s="53">
        <f t="shared" si="74"/>
        <v>-237.44645565549396</v>
      </c>
      <c r="BF92" s="67">
        <f t="shared" si="75"/>
        <v>5329</v>
      </c>
      <c r="BG92" s="54">
        <f t="shared" si="76"/>
        <v>17.5</v>
      </c>
      <c r="BH92">
        <f t="shared" si="77"/>
        <v>1.4736881493994489</v>
      </c>
      <c r="BI92">
        <f t="shared" si="45"/>
        <v>25.789542614490355</v>
      </c>
      <c r="BJ92">
        <f t="shared" si="46"/>
        <v>306.25</v>
      </c>
    </row>
    <row r="93" spans="1:62" x14ac:dyDescent="0.3">
      <c r="A93" s="53">
        <f t="shared" si="78"/>
        <v>74</v>
      </c>
      <c r="B93">
        <v>4.3049999999999998E-2</v>
      </c>
      <c r="C93" s="53">
        <f>B93*EXP(-SUM($B$19:B93))</f>
        <v>2.7348241506391664E-2</v>
      </c>
      <c r="D93" s="67">
        <f t="shared" si="47"/>
        <v>2.7348241506391664E-2</v>
      </c>
      <c r="E93" s="54">
        <f>D93/SUM(D19:D136)</f>
        <v>2.8759295076049834E-2</v>
      </c>
      <c r="F93">
        <f t="shared" si="48"/>
        <v>1.4014660400729455E-3</v>
      </c>
      <c r="G93">
        <f>(1/H4-E93)^2</f>
        <v>3.5563566660704916E-4</v>
      </c>
      <c r="H93">
        <f t="shared" si="49"/>
        <v>0.11809248790531102</v>
      </c>
      <c r="I93">
        <f t="shared" si="50"/>
        <v>-1.378560531547608E-3</v>
      </c>
      <c r="K93">
        <f t="shared" si="51"/>
        <v>2.7357829035976888E-2</v>
      </c>
      <c r="L93">
        <f t="shared" si="52"/>
        <v>1.3945835699666028E-2</v>
      </c>
      <c r="M93">
        <f t="shared" si="52"/>
        <v>1.9004291391408237E-6</v>
      </c>
      <c r="O93">
        <f t="shared" si="53"/>
        <v>-1.6279764289852503E-4</v>
      </c>
      <c r="R93">
        <f t="shared" si="54"/>
        <v>3.2307540945466671E-3</v>
      </c>
      <c r="S93">
        <f t="shared" si="55"/>
        <v>-3.7714423337824883E-5</v>
      </c>
      <c r="U93">
        <f t="shared" si="56"/>
        <v>7.4845080956174013E-4</v>
      </c>
      <c r="W93" s="53">
        <f t="shared" si="57"/>
        <v>74</v>
      </c>
      <c r="X93" s="55">
        <f t="shared" si="58"/>
        <v>2.9745064808247318E-2</v>
      </c>
      <c r="Y93" s="56">
        <f t="shared" si="59"/>
        <v>1.7572498601694127E-3</v>
      </c>
      <c r="Z93" s="57">
        <f t="shared" si="60"/>
        <v>-4.0454384830559023E-5</v>
      </c>
      <c r="AB93" s="58">
        <f t="shared" si="61"/>
        <v>5.9077022406829174E-2</v>
      </c>
      <c r="AC93" s="58">
        <f t="shared" si="62"/>
        <v>-4.8501314461478085E-3</v>
      </c>
      <c r="AD93" s="58">
        <f t="shared" si="63"/>
        <v>-1.3600368696908122E-3</v>
      </c>
      <c r="AE93">
        <f t="shared" si="79"/>
        <v>75</v>
      </c>
      <c r="AF93">
        <f t="shared" si="41"/>
        <v>0</v>
      </c>
      <c r="AG93">
        <f t="shared" si="64"/>
        <v>0</v>
      </c>
      <c r="AH93">
        <f t="shared" si="42"/>
        <v>0</v>
      </c>
      <c r="AI93">
        <f t="shared" si="65"/>
        <v>0</v>
      </c>
      <c r="AJ93">
        <f t="shared" si="43"/>
        <v>0</v>
      </c>
      <c r="AK93">
        <f t="shared" si="66"/>
        <v>0</v>
      </c>
      <c r="AL93" s="59">
        <f t="shared" si="80"/>
        <v>0.37987144205099438</v>
      </c>
      <c r="AM93">
        <f>E93/(SUM(A94:$A$136))</f>
        <v>6.9668834971050955E-6</v>
      </c>
      <c r="AO93">
        <f t="shared" si="67"/>
        <v>3.3589610219839532</v>
      </c>
      <c r="AP93">
        <f t="shared" si="68"/>
        <v>74</v>
      </c>
      <c r="AQ93" s="58">
        <f>E93/(SUM($E$19:$E$127)-SUM($E$19:E93))</f>
        <v>4.6376901861283376E-2</v>
      </c>
      <c r="AR93" s="60">
        <f>X93/(SUM($X$19:$X$127)-SUM($X$19:X93))</f>
        <v>4.7208838966951085E-2</v>
      </c>
      <c r="AS93">
        <f t="shared" si="69"/>
        <v>3.8368015305725871</v>
      </c>
      <c r="AT93">
        <f t="shared" si="69"/>
        <v>3.854581141308338</v>
      </c>
      <c r="AU93" s="59">
        <f t="shared" si="70"/>
        <v>2.8759295076049834E-2</v>
      </c>
      <c r="AV93" s="59">
        <f>SUM($AU$19:AU93)</f>
        <v>0.37987144205099438</v>
      </c>
      <c r="AW93" s="58">
        <f t="shared" si="44"/>
        <v>1.4582805961657758E-3</v>
      </c>
      <c r="AY93" s="59">
        <f t="shared" si="71"/>
        <v>-3.1453930481083971</v>
      </c>
      <c r="AZ93" s="59">
        <f>LN(X93/SUM(X93:$X$129))</f>
        <v>-3.0993026026899191</v>
      </c>
      <c r="BA93" s="59">
        <f t="shared" si="72"/>
        <v>-3.1138967105910522</v>
      </c>
      <c r="BC93" s="53">
        <f t="shared" si="81"/>
        <v>74</v>
      </c>
      <c r="BD93">
        <f t="shared" si="73"/>
        <v>-3.1453930481083971</v>
      </c>
      <c r="BE93" s="53">
        <f t="shared" si="74"/>
        <v>-232.75908556002139</v>
      </c>
      <c r="BF93" s="67">
        <f t="shared" si="75"/>
        <v>5476</v>
      </c>
      <c r="BG93" s="54">
        <f t="shared" si="76"/>
        <v>18.5</v>
      </c>
      <c r="BH93">
        <f t="shared" si="77"/>
        <v>1.5809862746539829</v>
      </c>
      <c r="BI93">
        <f t="shared" si="45"/>
        <v>29.248246081098685</v>
      </c>
      <c r="BJ93">
        <f t="shared" si="46"/>
        <v>342.25</v>
      </c>
    </row>
    <row r="94" spans="1:62" x14ac:dyDescent="0.3">
      <c r="A94" s="53">
        <f t="shared" si="78"/>
        <v>75</v>
      </c>
      <c r="B94">
        <v>4.743E-2</v>
      </c>
      <c r="C94" s="53">
        <f>B94*EXP(-SUM($B$19:B94))</f>
        <v>2.8734972642275411E-2</v>
      </c>
      <c r="D94" s="67">
        <f t="shared" si="47"/>
        <v>2.8734972642275411E-2</v>
      </c>
      <c r="E94" s="54">
        <f>D94/SUM(D19:D136)</f>
        <v>3.021757567221561E-2</v>
      </c>
      <c r="F94">
        <f t="shared" si="48"/>
        <v>1.5268268015327356E-3</v>
      </c>
      <c r="G94">
        <f>(1/H4-E94)^2</f>
        <v>4.1276364935339041E-4</v>
      </c>
      <c r="H94">
        <f t="shared" si="49"/>
        <v>0.12998725207875145</v>
      </c>
      <c r="I94">
        <f t="shared" si="50"/>
        <v>-1.4995997400418745E-3</v>
      </c>
      <c r="K94">
        <f t="shared" si="51"/>
        <v>2.8690748870682875E-2</v>
      </c>
      <c r="L94">
        <f t="shared" si="52"/>
        <v>1.6896685702984873E-2</v>
      </c>
      <c r="M94">
        <f t="shared" si="52"/>
        <v>2.2487993803336575E-6</v>
      </c>
      <c r="O94">
        <f t="shared" si="53"/>
        <v>-1.9492884942605329E-4</v>
      </c>
      <c r="R94">
        <f t="shared" si="54"/>
        <v>3.7294316057816081E-3</v>
      </c>
      <c r="S94">
        <f t="shared" si="55"/>
        <v>-4.3024639548082746E-5</v>
      </c>
      <c r="U94">
        <f t="shared" si="56"/>
        <v>8.231590707605907E-4</v>
      </c>
      <c r="W94" s="53">
        <f t="shared" si="57"/>
        <v>75</v>
      </c>
      <c r="X94" s="55">
        <f t="shared" si="58"/>
        <v>3.1476079425075423E-2</v>
      </c>
      <c r="Y94" s="56">
        <f t="shared" si="59"/>
        <v>1.6985317798063838E-3</v>
      </c>
      <c r="Z94" s="57">
        <f t="shared" si="60"/>
        <v>-7.7938989594147998E-5</v>
      </c>
      <c r="AB94" s="58">
        <f t="shared" si="61"/>
        <v>5.3962622119108274E-2</v>
      </c>
      <c r="AC94" s="58">
        <f t="shared" si="62"/>
        <v>-5.3880985587432297E-3</v>
      </c>
      <c r="AD94" s="58">
        <f t="shared" si="63"/>
        <v>-2.4761339727735563E-3</v>
      </c>
      <c r="AE94">
        <f t="shared" si="79"/>
        <v>76</v>
      </c>
      <c r="AF94">
        <f t="shared" si="41"/>
        <v>0</v>
      </c>
      <c r="AG94">
        <f t="shared" si="64"/>
        <v>0</v>
      </c>
      <c r="AH94">
        <f t="shared" si="42"/>
        <v>0</v>
      </c>
      <c r="AI94">
        <f t="shared" si="65"/>
        <v>0</v>
      </c>
      <c r="AJ94">
        <f t="shared" si="43"/>
        <v>0</v>
      </c>
      <c r="AK94">
        <f t="shared" si="66"/>
        <v>0</v>
      </c>
      <c r="AL94" s="59">
        <f t="shared" si="80"/>
        <v>0.41008901772320999</v>
      </c>
      <c r="AM94">
        <f>E94/(SUM(A95:$A$136))</f>
        <v>7.4556071236653367E-6</v>
      </c>
      <c r="AO94">
        <f t="shared" si="67"/>
        <v>3.4084237309997039</v>
      </c>
      <c r="AP94">
        <f t="shared" si="68"/>
        <v>75</v>
      </c>
      <c r="AQ94" s="58">
        <f>E94/(SUM($E$19:$E$127)-SUM($E$19:E94))</f>
        <v>5.1224606703171548E-2</v>
      </c>
      <c r="AR94" s="60">
        <f>X94/(SUM($X$19:$X$127)-SUM($X$19:X94))</f>
        <v>5.2583003079171221E-2</v>
      </c>
      <c r="AS94">
        <f t="shared" si="69"/>
        <v>3.9362200162657484</v>
      </c>
      <c r="AT94">
        <f t="shared" si="69"/>
        <v>3.9623929321472056</v>
      </c>
      <c r="AU94" s="59">
        <f t="shared" si="70"/>
        <v>3.021757567221561E-2</v>
      </c>
      <c r="AV94" s="59">
        <f>SUM($AU$19:AU94)</f>
        <v>0.41008901772320999</v>
      </c>
      <c r="AW94" s="58">
        <f t="shared" si="44"/>
        <v>1.2844478594019153E-3</v>
      </c>
      <c r="AY94" s="59">
        <f t="shared" si="71"/>
        <v>-3.0485003390926466</v>
      </c>
      <c r="AZ94" s="59">
        <f>LN(X94/SUM(X94:$X$129))</f>
        <v>-2.9966095861443902</v>
      </c>
      <c r="BA94" s="59">
        <f t="shared" si="72"/>
        <v>-3.0267354883115205</v>
      </c>
      <c r="BC94" s="53">
        <f t="shared" si="81"/>
        <v>75</v>
      </c>
      <c r="BD94">
        <f t="shared" si="73"/>
        <v>-3.0485003390926466</v>
      </c>
      <c r="BE94" s="53">
        <f t="shared" si="74"/>
        <v>-228.63752543194849</v>
      </c>
      <c r="BF94" s="67">
        <f t="shared" si="75"/>
        <v>5625</v>
      </c>
      <c r="BG94" s="54">
        <f t="shared" si="76"/>
        <v>19.5</v>
      </c>
      <c r="BH94">
        <f t="shared" si="77"/>
        <v>1.6778789836697334</v>
      </c>
      <c r="BI94">
        <f t="shared" si="45"/>
        <v>32.718640181559799</v>
      </c>
      <c r="BJ94">
        <f t="shared" si="46"/>
        <v>380.25</v>
      </c>
    </row>
    <row r="95" spans="1:62" x14ac:dyDescent="0.3">
      <c r="A95" s="53">
        <f t="shared" si="78"/>
        <v>76</v>
      </c>
      <c r="B95">
        <v>5.2089999999999997E-2</v>
      </c>
      <c r="C95" s="53">
        <f>B95*EXP(-SUM($B$19:B95))</f>
        <v>2.9956400016221886E-2</v>
      </c>
      <c r="D95" s="67">
        <f t="shared" si="47"/>
        <v>2.9956400016221886E-2</v>
      </c>
      <c r="E95" s="54">
        <f>D95/SUM(D19:D136)</f>
        <v>3.1502023531617525E-2</v>
      </c>
      <c r="F95">
        <f t="shared" si="48"/>
        <v>1.6631755736100865E-3</v>
      </c>
      <c r="G95">
        <f>(1/H4-E95)^2</f>
        <v>4.6660464535663225E-4</v>
      </c>
      <c r="H95">
        <f t="shared" si="49"/>
        <v>0.1430236162613229</v>
      </c>
      <c r="I95">
        <f t="shared" si="50"/>
        <v>-1.6308160042595356E-3</v>
      </c>
      <c r="K95">
        <f t="shared" si="51"/>
        <v>2.9838847958007439E-2</v>
      </c>
      <c r="L95">
        <f t="shared" si="52"/>
        <v>2.0455754808466148E-2</v>
      </c>
      <c r="M95">
        <f t="shared" si="52"/>
        <v>2.6595608397490379E-6</v>
      </c>
      <c r="O95">
        <f t="shared" si="53"/>
        <v>-2.3324520238603976E-4</v>
      </c>
      <c r="R95">
        <f t="shared" si="54"/>
        <v>4.2676599400260145E-3</v>
      </c>
      <c r="S95">
        <f t="shared" si="55"/>
        <v>-4.8661670798585495E-5</v>
      </c>
      <c r="U95">
        <f t="shared" si="56"/>
        <v>8.9035684746108473E-4</v>
      </c>
      <c r="W95" s="53">
        <f t="shared" si="57"/>
        <v>76</v>
      </c>
      <c r="X95" s="55">
        <f t="shared" si="58"/>
        <v>3.31286825776623E-2</v>
      </c>
      <c r="Y95" s="56">
        <f t="shared" si="59"/>
        <v>1.599484019783589E-3</v>
      </c>
      <c r="Z95" s="57">
        <f t="shared" si="60"/>
        <v>-1.2107494968562384E-4</v>
      </c>
      <c r="AB95" s="58">
        <f t="shared" si="61"/>
        <v>4.8280942534734972E-2</v>
      </c>
      <c r="AC95" s="58">
        <f t="shared" si="62"/>
        <v>-5.9857359333609535E-3</v>
      </c>
      <c r="AD95" s="58">
        <f t="shared" si="63"/>
        <v>-3.6546865213185728E-3</v>
      </c>
      <c r="AE95">
        <f t="shared" si="79"/>
        <v>77</v>
      </c>
      <c r="AF95">
        <f t="shared" si="41"/>
        <v>0</v>
      </c>
      <c r="AG95">
        <f t="shared" si="64"/>
        <v>0</v>
      </c>
      <c r="AH95">
        <f t="shared" si="42"/>
        <v>0</v>
      </c>
      <c r="AI95">
        <f t="shared" si="65"/>
        <v>0</v>
      </c>
      <c r="AJ95">
        <f t="shared" si="43"/>
        <v>0</v>
      </c>
      <c r="AK95">
        <f t="shared" si="66"/>
        <v>0</v>
      </c>
      <c r="AL95" s="59">
        <f t="shared" si="80"/>
        <v>0.44159104125482751</v>
      </c>
      <c r="AM95">
        <f>E95/(SUM(A96:$A$136))</f>
        <v>7.9210519315105674E-6</v>
      </c>
      <c r="AO95">
        <f t="shared" si="67"/>
        <v>3.4500517828673138</v>
      </c>
      <c r="AP95">
        <f t="shared" si="68"/>
        <v>76</v>
      </c>
      <c r="AQ95" s="58">
        <f>E95/(SUM($E$19:$E$127)-SUM($E$19:E95))</f>
        <v>5.64146476628168E-2</v>
      </c>
      <c r="AR95" s="60">
        <f>X95/(SUM($X$19:$X$127)-SUM($X$19:X95))</f>
        <v>5.8586173872178959E-2</v>
      </c>
      <c r="AS95">
        <f t="shared" si="69"/>
        <v>4.0327288351187534</v>
      </c>
      <c r="AT95">
        <f t="shared" si="69"/>
        <v>4.0704987279967701</v>
      </c>
      <c r="AU95" s="59">
        <f t="shared" si="70"/>
        <v>3.1502023531617525E-2</v>
      </c>
      <c r="AV95" s="59">
        <f>SUM($AU$19:AU95)</f>
        <v>0.44159104125482751</v>
      </c>
      <c r="AW95" s="58">
        <f t="shared" si="44"/>
        <v>2.8578610718116085E-3</v>
      </c>
      <c r="AY95" s="59">
        <f t="shared" si="71"/>
        <v>-2.9547822872250369</v>
      </c>
      <c r="AZ95" s="59">
        <f>LN(X95/SUM(X95:$X$129))</f>
        <v>-2.8941908685299005</v>
      </c>
      <c r="BA95" s="59">
        <f t="shared" si="72"/>
        <v>-2.9395742660319897</v>
      </c>
      <c r="BC95" s="53">
        <f t="shared" si="81"/>
        <v>76</v>
      </c>
      <c r="BD95">
        <f t="shared" si="73"/>
        <v>-2.9547822872250369</v>
      </c>
      <c r="BE95" s="53">
        <f t="shared" si="74"/>
        <v>-224.5634538291028</v>
      </c>
      <c r="BF95" s="67">
        <f t="shared" si="75"/>
        <v>5776</v>
      </c>
      <c r="BG95" s="54">
        <f t="shared" si="76"/>
        <v>20.5</v>
      </c>
      <c r="BH95">
        <f t="shared" si="77"/>
        <v>1.7715970355373432</v>
      </c>
      <c r="BI95">
        <f t="shared" si="45"/>
        <v>36.317739228515535</v>
      </c>
      <c r="BJ95">
        <f t="shared" si="46"/>
        <v>420.25</v>
      </c>
    </row>
    <row r="96" spans="1:62" x14ac:dyDescent="0.3">
      <c r="A96" s="53">
        <f t="shared" si="78"/>
        <v>77</v>
      </c>
      <c r="B96">
        <v>6.0350000000000001E-2</v>
      </c>
      <c r="C96" s="53">
        <f>B96*EXP(-SUM($B$19:B96))</f>
        <v>3.2674042245523505E-2</v>
      </c>
      <c r="D96" s="67">
        <f t="shared" si="47"/>
        <v>3.2674042245523505E-2</v>
      </c>
      <c r="E96" s="54">
        <f>D96/SUM(D19:D136)</f>
        <v>3.4359884603429133E-2</v>
      </c>
      <c r="F96">
        <f t="shared" si="48"/>
        <v>1.8114326295124209E-3</v>
      </c>
      <c r="G96">
        <f>(1/H4-E96)^2</f>
        <v>5.9823752037830918E-4</v>
      </c>
      <c r="H96">
        <f t="shared" si="49"/>
        <v>0.1573019136596793</v>
      </c>
      <c r="I96">
        <f t="shared" si="50"/>
        <v>-1.7729787235824068E-3</v>
      </c>
      <c r="K96">
        <f t="shared" si="51"/>
        <v>3.254845197391671E-2</v>
      </c>
      <c r="L96">
        <f t="shared" si="52"/>
        <v>2.4743892040997202E-2</v>
      </c>
      <c r="M96">
        <f t="shared" si="52"/>
        <v>3.1434535542759006E-6</v>
      </c>
      <c r="O96">
        <f t="shared" si="53"/>
        <v>-2.7889294609740814E-4</v>
      </c>
      <c r="R96">
        <f t="shared" si="54"/>
        <v>5.1199337821572644E-3</v>
      </c>
      <c r="S96">
        <f t="shared" si="55"/>
        <v>-5.7707712835298122E-5</v>
      </c>
      <c r="U96">
        <f t="shared" si="56"/>
        <v>1.0594017258983626E-3</v>
      </c>
      <c r="W96" s="53">
        <f t="shared" si="57"/>
        <v>77</v>
      </c>
      <c r="X96" s="55">
        <f t="shared" si="58"/>
        <v>3.4659774201670948E-2</v>
      </c>
      <c r="Y96" s="56">
        <f t="shared" si="59"/>
        <v>1.4546382172785015E-3</v>
      </c>
      <c r="Z96" s="57">
        <f t="shared" si="60"/>
        <v>-1.6942598444087491E-4</v>
      </c>
      <c r="AB96" s="58">
        <f t="shared" si="61"/>
        <v>4.1969062141448493E-2</v>
      </c>
      <c r="AC96" s="58">
        <f t="shared" si="62"/>
        <v>-6.6496620789887008E-3</v>
      </c>
      <c r="AD96" s="58">
        <f t="shared" si="63"/>
        <v>-4.888259901955936E-3</v>
      </c>
      <c r="AE96">
        <f t="shared" si="79"/>
        <v>78</v>
      </c>
      <c r="AF96">
        <f t="shared" si="41"/>
        <v>0</v>
      </c>
      <c r="AG96">
        <f t="shared" si="64"/>
        <v>0</v>
      </c>
      <c r="AH96">
        <f t="shared" si="42"/>
        <v>0</v>
      </c>
      <c r="AI96">
        <f t="shared" si="65"/>
        <v>0</v>
      </c>
      <c r="AJ96">
        <f t="shared" si="43"/>
        <v>0</v>
      </c>
      <c r="AK96">
        <f t="shared" si="66"/>
        <v>0</v>
      </c>
      <c r="AL96" s="59">
        <f t="shared" si="80"/>
        <v>0.47595092585825666</v>
      </c>
      <c r="AM96">
        <f>E96/(SUM(A97:$A$136))</f>
        <v>8.8102268213920862E-6</v>
      </c>
      <c r="AO96">
        <f t="shared" si="67"/>
        <v>3.5368897386537541</v>
      </c>
      <c r="AP96">
        <f t="shared" si="68"/>
        <v>77</v>
      </c>
      <c r="AQ96" s="58">
        <f>E96/(SUM($E$19:$E$127)-SUM($E$19:E96))</f>
        <v>6.5567092374358676E-2</v>
      </c>
      <c r="AR96" s="60">
        <f>X96/(SUM($X$19:$X$127)-SUM($X$19:X96))</f>
        <v>6.5296067018415907E-2</v>
      </c>
      <c r="AS96">
        <f t="shared" si="69"/>
        <v>4.1830739294515098</v>
      </c>
      <c r="AT96">
        <f t="shared" si="69"/>
        <v>4.1789318050415059</v>
      </c>
      <c r="AU96" s="59">
        <f t="shared" si="70"/>
        <v>3.4359884603429133E-2</v>
      </c>
      <c r="AV96" s="59">
        <f>SUM($AU$19:AU96)</f>
        <v>0.47595092585825666</v>
      </c>
      <c r="AW96" s="58">
        <f t="shared" si="44"/>
        <v>9.113654225479037E-4</v>
      </c>
      <c r="AY96" s="59">
        <f t="shared" si="71"/>
        <v>-2.8075943314385965</v>
      </c>
      <c r="AZ96" s="59">
        <f>LN(X96/SUM(X96:$X$129))</f>
        <v>-2.7920763353621125</v>
      </c>
      <c r="BA96" s="59">
        <f t="shared" si="72"/>
        <v>-2.852413043752458</v>
      </c>
      <c r="BC96" s="53">
        <f t="shared" si="81"/>
        <v>77</v>
      </c>
      <c r="BD96">
        <f t="shared" si="73"/>
        <v>-2.8075943314385965</v>
      </c>
      <c r="BE96" s="53">
        <f t="shared" si="74"/>
        <v>-216.18476352077192</v>
      </c>
      <c r="BF96" s="67">
        <f t="shared" si="75"/>
        <v>5929</v>
      </c>
      <c r="BG96" s="54">
        <f t="shared" si="76"/>
        <v>21.5</v>
      </c>
      <c r="BH96">
        <f t="shared" si="77"/>
        <v>1.9187849913237836</v>
      </c>
      <c r="BI96">
        <f t="shared" si="45"/>
        <v>41.253877313461345</v>
      </c>
      <c r="BJ96">
        <f t="shared" si="46"/>
        <v>462.25</v>
      </c>
    </row>
    <row r="97" spans="1:62" x14ac:dyDescent="0.3">
      <c r="A97" s="53">
        <f t="shared" si="78"/>
        <v>78</v>
      </c>
      <c r="B97">
        <v>6.6189999999999999E-2</v>
      </c>
      <c r="C97" s="53">
        <f>B97*EXP(-SUM($B$19:B97))</f>
        <v>3.3540692196800344E-2</v>
      </c>
      <c r="D97" s="67">
        <f t="shared" si="47"/>
        <v>3.3540692196800344E-2</v>
      </c>
      <c r="E97" s="54">
        <f>D97/SUM(D19:D136)</f>
        <v>3.5271250025977037E-2</v>
      </c>
      <c r="F97">
        <f t="shared" si="48"/>
        <v>1.9725871061416116E-3</v>
      </c>
      <c r="G97">
        <f>(1/H4-E97)^2</f>
        <v>6.4365008876187443E-4</v>
      </c>
      <c r="H97">
        <f t="shared" si="49"/>
        <v>0.17292955737779822</v>
      </c>
      <c r="I97">
        <f t="shared" si="50"/>
        <v>-1.9268984797921158E-3</v>
      </c>
      <c r="K97">
        <f t="shared" si="51"/>
        <v>3.3298662919835423E-2</v>
      </c>
      <c r="L97">
        <f t="shared" si="52"/>
        <v>2.9904631814881209E-2</v>
      </c>
      <c r="M97">
        <f t="shared" si="52"/>
        <v>3.7129377514251668E-6</v>
      </c>
      <c r="O97">
        <f t="shared" si="53"/>
        <v>-3.3321770122240286E-4</v>
      </c>
      <c r="R97">
        <f t="shared" si="54"/>
        <v>5.7583230399996417E-3</v>
      </c>
      <c r="S97">
        <f t="shared" si="55"/>
        <v>-6.4163142959340968E-5</v>
      </c>
      <c r="U97">
        <f t="shared" si="56"/>
        <v>1.1088009522488226E-3</v>
      </c>
      <c r="W97" s="53">
        <f t="shared" si="57"/>
        <v>78</v>
      </c>
      <c r="X97" s="55">
        <f t="shared" si="58"/>
        <v>3.6021078948472084E-2</v>
      </c>
      <c r="Y97" s="56">
        <f t="shared" si="59"/>
        <v>1.259191749138418E-3</v>
      </c>
      <c r="Z97" s="57">
        <f t="shared" si="60"/>
        <v>-2.2207831415179094E-4</v>
      </c>
      <c r="AB97" s="58">
        <f t="shared" si="61"/>
        <v>3.4957080295670309E-2</v>
      </c>
      <c r="AC97" s="58">
        <f t="shared" si="62"/>
        <v>-7.3872296167118347E-3</v>
      </c>
      <c r="AD97" s="58">
        <f t="shared" si="63"/>
        <v>-6.1652321539138934E-3</v>
      </c>
      <c r="AE97">
        <f t="shared" si="79"/>
        <v>79</v>
      </c>
      <c r="AF97">
        <f t="shared" si="41"/>
        <v>0</v>
      </c>
      <c r="AG97">
        <f t="shared" si="64"/>
        <v>0</v>
      </c>
      <c r="AH97">
        <f t="shared" si="42"/>
        <v>0</v>
      </c>
      <c r="AI97">
        <f t="shared" si="65"/>
        <v>0</v>
      </c>
      <c r="AJ97">
        <f t="shared" si="43"/>
        <v>0</v>
      </c>
      <c r="AK97">
        <f t="shared" si="66"/>
        <v>0</v>
      </c>
      <c r="AL97" s="59">
        <f t="shared" si="80"/>
        <v>0.51122217588423369</v>
      </c>
      <c r="AM97">
        <f>E97/(SUM(A98:$A$136))</f>
        <v>9.2284798602765673E-6</v>
      </c>
      <c r="AO97">
        <f t="shared" si="67"/>
        <v>3.5630681852410451</v>
      </c>
      <c r="AP97">
        <f t="shared" si="68"/>
        <v>78</v>
      </c>
      <c r="AQ97" s="58">
        <f>E97/(SUM($E$19:$E$127)-SUM($E$19:E97))</f>
        <v>7.2163234448327687E-2</v>
      </c>
      <c r="AR97" s="60">
        <f>X97/(SUM($X$19:$X$127)-SUM($X$19:X97))</f>
        <v>7.2800970528081738E-2</v>
      </c>
      <c r="AS97">
        <f t="shared" si="69"/>
        <v>4.278930698035972</v>
      </c>
      <c r="AT97">
        <f t="shared" si="69"/>
        <v>4.2877292865434713</v>
      </c>
      <c r="AU97" s="59">
        <f t="shared" si="70"/>
        <v>3.5271250025977037E-2</v>
      </c>
      <c r="AV97" s="59">
        <f>SUM($AU$19:AU97)</f>
        <v>0.51122217588423369</v>
      </c>
      <c r="AW97" s="58">
        <f t="shared" si="44"/>
        <v>1.5780976559517657E-3</v>
      </c>
      <c r="AY97" s="59">
        <f t="shared" si="71"/>
        <v>-2.7152258848513058</v>
      </c>
      <c r="AZ97" s="59">
        <f>LN(X97/SUM(X97:$X$129))</f>
        <v>-2.6902990605563808</v>
      </c>
      <c r="BA97" s="59">
        <f t="shared" si="72"/>
        <v>-2.7652518214729271</v>
      </c>
      <c r="BC97" s="53">
        <f t="shared" si="81"/>
        <v>78</v>
      </c>
      <c r="BD97">
        <f t="shared" si="73"/>
        <v>-2.7152258848513058</v>
      </c>
      <c r="BE97" s="53">
        <f t="shared" si="74"/>
        <v>-211.78761901840184</v>
      </c>
      <c r="BF97" s="67">
        <f t="shared" si="75"/>
        <v>6084</v>
      </c>
      <c r="BG97" s="54">
        <f t="shared" si="76"/>
        <v>22.5</v>
      </c>
      <c r="BH97">
        <f t="shared" si="77"/>
        <v>2.0111534379110743</v>
      </c>
      <c r="BI97">
        <f t="shared" si="45"/>
        <v>45.250952352999171</v>
      </c>
      <c r="BJ97">
        <f t="shared" si="46"/>
        <v>506.25</v>
      </c>
    </row>
    <row r="98" spans="1:62" x14ac:dyDescent="0.3">
      <c r="A98" s="53">
        <f t="shared" si="78"/>
        <v>79</v>
      </c>
      <c r="B98">
        <v>7.4499999999999997E-2</v>
      </c>
      <c r="C98" s="53">
        <f>B98*EXP(-SUM($B$19:B98))</f>
        <v>3.5041361656935367E-2</v>
      </c>
      <c r="D98" s="67">
        <f t="shared" si="47"/>
        <v>3.5041361656935367E-2</v>
      </c>
      <c r="E98" s="54">
        <f>D98/SUM(D19:D136)</f>
        <v>3.6849347681928803E-2</v>
      </c>
      <c r="F98">
        <f t="shared" si="48"/>
        <v>2.1477005379652698E-3</v>
      </c>
      <c r="G98">
        <f>(1/H4-E98)^2</f>
        <v>7.2621397641686259E-4</v>
      </c>
      <c r="H98">
        <f t="shared" si="49"/>
        <v>0.19002117394665088</v>
      </c>
      <c r="I98">
        <f t="shared" si="50"/>
        <v>-2.0934256076219318E-3</v>
      </c>
      <c r="K98">
        <f t="shared" si="51"/>
        <v>3.4701647143963531E-2</v>
      </c>
      <c r="L98">
        <f t="shared" si="52"/>
        <v>3.6108046548063349E-2</v>
      </c>
      <c r="M98">
        <f t="shared" si="52"/>
        <v>4.3824307746472541E-6</v>
      </c>
      <c r="O98">
        <f t="shared" si="53"/>
        <v>-3.977951915303004E-4</v>
      </c>
      <c r="R98">
        <f t="shared" si="54"/>
        <v>6.5940477281783948E-3</v>
      </c>
      <c r="S98">
        <f t="shared" si="55"/>
        <v>-7.2645316757833728E-5</v>
      </c>
      <c r="U98">
        <f t="shared" si="56"/>
        <v>1.2042043145041523E-3</v>
      </c>
      <c r="W98" s="53">
        <f t="shared" si="57"/>
        <v>79</v>
      </c>
      <c r="X98" s="55">
        <f t="shared" si="58"/>
        <v>3.7160069119246228E-2</v>
      </c>
      <c r="Y98" s="56">
        <f t="shared" si="59"/>
        <v>1.0095403477866358E-3</v>
      </c>
      <c r="Z98" s="57">
        <f t="shared" si="60"/>
        <v>-2.7753154341661848E-4</v>
      </c>
      <c r="AB98" s="58">
        <f t="shared" si="61"/>
        <v>2.7167343110881537E-2</v>
      </c>
      <c r="AC98" s="58">
        <f t="shared" si="62"/>
        <v>-8.20660670599427E-3</v>
      </c>
      <c r="AD98" s="58">
        <f t="shared" si="63"/>
        <v>-7.468542174289907E-3</v>
      </c>
      <c r="AE98">
        <f t="shared" si="79"/>
        <v>80</v>
      </c>
      <c r="AF98">
        <f t="shared" si="41"/>
        <v>0</v>
      </c>
      <c r="AG98">
        <f t="shared" si="64"/>
        <v>0</v>
      </c>
      <c r="AH98">
        <f t="shared" si="42"/>
        <v>0</v>
      </c>
      <c r="AI98">
        <f t="shared" si="65"/>
        <v>0</v>
      </c>
      <c r="AJ98">
        <f t="shared" si="43"/>
        <v>0</v>
      </c>
      <c r="AK98">
        <f t="shared" si="66"/>
        <v>0</v>
      </c>
      <c r="AL98" s="59">
        <f t="shared" si="80"/>
        <v>0.54807152356616251</v>
      </c>
      <c r="AM98">
        <f>E98/(SUM(A99:$A$136))</f>
        <v>9.844869805484585E-6</v>
      </c>
      <c r="AO98">
        <f t="shared" si="67"/>
        <v>3.6068379164957274</v>
      </c>
      <c r="AP98">
        <f t="shared" si="68"/>
        <v>79</v>
      </c>
      <c r="AQ98" s="58">
        <f>E98/(SUM($E$19:$E$127)-SUM($E$19:E98))</f>
        <v>8.1539354751486298E-2</v>
      </c>
      <c r="AR98" s="60">
        <f>X98/(SUM($X$19:$X$127)-SUM($X$19:X98))</f>
        <v>8.1201409566270658E-2</v>
      </c>
      <c r="AS98">
        <f t="shared" si="69"/>
        <v>4.4010857840839366</v>
      </c>
      <c r="AT98">
        <f t="shared" si="69"/>
        <v>4.3969326062074883</v>
      </c>
      <c r="AU98" s="59">
        <f t="shared" si="70"/>
        <v>3.6849347681928803E-2</v>
      </c>
      <c r="AV98" s="59">
        <f>SUM($AU$19:AU98)</f>
        <v>0.54807152356616251</v>
      </c>
      <c r="AW98" s="58">
        <f t="shared" si="44"/>
        <v>2.4315606075674678E-3</v>
      </c>
      <c r="AY98" s="59">
        <f t="shared" si="71"/>
        <v>-2.5969561535966235</v>
      </c>
      <c r="AZ98" s="59">
        <f>LN(X98/SUM(X98:$X$129))</f>
        <v>-2.5888956304058319</v>
      </c>
      <c r="BA98" s="59">
        <f t="shared" si="72"/>
        <v>-2.6780905991933954</v>
      </c>
      <c r="BC98" s="53">
        <f t="shared" si="81"/>
        <v>79</v>
      </c>
      <c r="BD98">
        <f t="shared" si="73"/>
        <v>-2.5969561535966235</v>
      </c>
      <c r="BE98" s="53">
        <f t="shared" si="74"/>
        <v>-205.15953613413325</v>
      </c>
      <c r="BF98" s="67">
        <f t="shared" si="75"/>
        <v>6241</v>
      </c>
      <c r="BG98" s="54">
        <f t="shared" si="76"/>
        <v>23.5</v>
      </c>
      <c r="BH98">
        <f t="shared" si="77"/>
        <v>2.1294231691657566</v>
      </c>
      <c r="BI98">
        <f t="shared" si="45"/>
        <v>50.041444475395281</v>
      </c>
      <c r="BJ98">
        <f t="shared" si="46"/>
        <v>552.25</v>
      </c>
    </row>
    <row r="99" spans="1:62" x14ac:dyDescent="0.3">
      <c r="A99" s="53">
        <f t="shared" si="78"/>
        <v>80</v>
      </c>
      <c r="B99">
        <v>8.6599999999999996E-2</v>
      </c>
      <c r="C99" s="53">
        <f>B99*EXP(-SUM($B$19:B99))</f>
        <v>3.735361953938126E-2</v>
      </c>
      <c r="D99" s="67">
        <f t="shared" si="47"/>
        <v>3.735361953938126E-2</v>
      </c>
      <c r="E99" s="54">
        <f>D99/SUM(D19:D136)</f>
        <v>3.9280908289496271E-2</v>
      </c>
      <c r="F99">
        <f t="shared" si="48"/>
        <v>2.3379102232879852E-3</v>
      </c>
      <c r="G99">
        <f>(1/H4-E99)^2</f>
        <v>8.6317959287967173E-4</v>
      </c>
      <c r="H99">
        <f t="shared" si="49"/>
        <v>0.20869864450846815</v>
      </c>
      <c r="I99">
        <f t="shared" si="50"/>
        <v>-2.273447742235576E-3</v>
      </c>
      <c r="K99">
        <f t="shared" si="51"/>
        <v>3.6942998066208287E-2</v>
      </c>
      <c r="L99">
        <f t="shared" si="52"/>
        <v>4.3555124219671962E-2</v>
      </c>
      <c r="M99">
        <f t="shared" si="52"/>
        <v>5.1685646366760382E-6</v>
      </c>
      <c r="O99">
        <f t="shared" si="53"/>
        <v>-4.7446546216540201E-4</v>
      </c>
      <c r="R99">
        <f t="shared" si="54"/>
        <v>7.7099536204966292E-3</v>
      </c>
      <c r="S99">
        <f t="shared" si="55"/>
        <v>-8.3987975545034478E-5</v>
      </c>
      <c r="U99">
        <f t="shared" si="56"/>
        <v>1.3647851061198693E-3</v>
      </c>
      <c r="W99" s="53">
        <f t="shared" si="57"/>
        <v>80</v>
      </c>
      <c r="X99" s="55">
        <f t="shared" si="58"/>
        <v>3.802147297302319E-2</v>
      </c>
      <c r="Y99" s="56">
        <f t="shared" si="59"/>
        <v>7.0391371403459634E-4</v>
      </c>
      <c r="Z99" s="57">
        <f t="shared" si="60"/>
        <v>-3.3360476603922921E-4</v>
      </c>
      <c r="AB99" s="58">
        <f t="shared" si="61"/>
        <v>1.8513583483050058E-2</v>
      </c>
      <c r="AC99" s="58">
        <f t="shared" si="62"/>
        <v>-9.1168675026035029E-3</v>
      </c>
      <c r="AD99" s="58">
        <f t="shared" si="63"/>
        <v>-8.7741147292196391E-3</v>
      </c>
      <c r="AE99">
        <f t="shared" si="79"/>
        <v>81</v>
      </c>
      <c r="AF99">
        <f t="shared" si="41"/>
        <v>0</v>
      </c>
      <c r="AG99">
        <f t="shared" si="64"/>
        <v>0</v>
      </c>
      <c r="AH99">
        <f t="shared" si="42"/>
        <v>0</v>
      </c>
      <c r="AI99">
        <f t="shared" si="65"/>
        <v>0</v>
      </c>
      <c r="AJ99">
        <f t="shared" si="43"/>
        <v>0</v>
      </c>
      <c r="AK99">
        <f t="shared" si="66"/>
        <v>0</v>
      </c>
      <c r="AL99" s="59">
        <f t="shared" si="80"/>
        <v>0.58735243185565877</v>
      </c>
      <c r="AM99">
        <f>E99/(SUM(A100:$A$136))</f>
        <v>1.0723698686731169E-5</v>
      </c>
      <c r="AO99">
        <f t="shared" si="67"/>
        <v>3.670738606678603</v>
      </c>
      <c r="AP99">
        <f t="shared" si="68"/>
        <v>80</v>
      </c>
      <c r="AQ99" s="58">
        <f>E99/(SUM($E$19:$E$127)-SUM($E$19:E99))</f>
        <v>9.5194112199374306E-2</v>
      </c>
      <c r="AR99" s="60">
        <f>X99/(SUM($X$19:$X$127)-SUM($X$19:X99))</f>
        <v>9.0612124767899205E-2</v>
      </c>
      <c r="AS99">
        <f t="shared" si="69"/>
        <v>4.5559180932395087</v>
      </c>
      <c r="AT99">
        <f t="shared" si="69"/>
        <v>4.5065880315550944</v>
      </c>
      <c r="AU99" s="59">
        <f t="shared" si="70"/>
        <v>3.9280908289496271E-2</v>
      </c>
      <c r="AV99" s="59">
        <f>SUM($AU$19:AU99)</f>
        <v>0.58735243185565877</v>
      </c>
      <c r="AW99" s="58">
        <f t="shared" si="44"/>
        <v>-4.9119571235513304E-4</v>
      </c>
      <c r="AY99" s="59">
        <f t="shared" si="71"/>
        <v>-2.4464554634137476</v>
      </c>
      <c r="AZ99" s="59">
        <f>LN(X99/SUM(X99:$X$129))</f>
        <v>-2.4879064965249844</v>
      </c>
      <c r="BA99" s="59">
        <f t="shared" si="72"/>
        <v>-2.5909293769138646</v>
      </c>
      <c r="BC99" s="53">
        <f t="shared" si="81"/>
        <v>80</v>
      </c>
      <c r="BD99">
        <f t="shared" si="73"/>
        <v>-2.4464554634137476</v>
      </c>
      <c r="BE99" s="53">
        <f t="shared" si="74"/>
        <v>-195.71643707309983</v>
      </c>
      <c r="BF99" s="67">
        <f t="shared" si="75"/>
        <v>6400</v>
      </c>
      <c r="BG99" s="54">
        <f t="shared" si="76"/>
        <v>24.5</v>
      </c>
      <c r="BH99">
        <f t="shared" si="77"/>
        <v>2.2799238593486324</v>
      </c>
      <c r="BI99">
        <f t="shared" si="45"/>
        <v>55.858134554041492</v>
      </c>
      <c r="BJ99">
        <f t="shared" si="46"/>
        <v>600.25</v>
      </c>
    </row>
    <row r="100" spans="1:62" x14ac:dyDescent="0.3">
      <c r="A100" s="53">
        <f t="shared" si="78"/>
        <v>81</v>
      </c>
      <c r="B100">
        <v>9.3939999999999996E-2</v>
      </c>
      <c r="C100" s="53">
        <f>B100*EXP(-SUM($B$19:B100))</f>
        <v>3.688652398182779E-2</v>
      </c>
      <c r="D100" s="67">
        <f t="shared" si="47"/>
        <v>3.688652398182779E-2</v>
      </c>
      <c r="E100" s="54">
        <f>D100/SUM(D19:D136)</f>
        <v>3.8789712577141137E-2</v>
      </c>
      <c r="F100">
        <f t="shared" si="48"/>
        <v>2.5444323237335145E-3</v>
      </c>
      <c r="G100">
        <f>(1/H4-E100)^2</f>
        <v>8.3455828641848485E-4</v>
      </c>
      <c r="H100">
        <f t="shared" si="49"/>
        <v>0.22909102621832481</v>
      </c>
      <c r="I100">
        <f t="shared" si="50"/>
        <v>-2.467886107364232E-3</v>
      </c>
      <c r="K100">
        <f t="shared" si="51"/>
        <v>3.6245280253407626E-2</v>
      </c>
      <c r="L100">
        <f t="shared" si="52"/>
        <v>5.2482698293765187E-2</v>
      </c>
      <c r="M100">
        <f t="shared" si="52"/>
        <v>6.0904618389213815E-6</v>
      </c>
      <c r="O100">
        <f t="shared" si="53"/>
        <v>-5.6537056092601878E-4</v>
      </c>
      <c r="R100">
        <f t="shared" si="54"/>
        <v>8.303468448823936E-3</v>
      </c>
      <c r="S100">
        <f t="shared" si="55"/>
        <v>-8.9449223594907811E-5</v>
      </c>
      <c r="U100">
        <f t="shared" si="56"/>
        <v>1.3137203406480607E-3</v>
      </c>
      <c r="W100" s="53">
        <f t="shared" si="57"/>
        <v>81</v>
      </c>
      <c r="X100" s="55">
        <f t="shared" si="58"/>
        <v>3.8549460542436659E-2</v>
      </c>
      <c r="Y100" s="56">
        <f t="shared" si="59"/>
        <v>3.4308887771291241E-4</v>
      </c>
      <c r="Z100" s="57">
        <f t="shared" si="60"/>
        <v>-3.8737902872570013E-4</v>
      </c>
      <c r="AB100" s="58">
        <f t="shared" si="61"/>
        <v>8.8999657293576812E-3</v>
      </c>
      <c r="AC100" s="58">
        <f t="shared" si="62"/>
        <v>-1.0128092649952038E-2</v>
      </c>
      <c r="AD100" s="58">
        <f t="shared" si="63"/>
        <v>-1.0048883259968297E-2</v>
      </c>
      <c r="AE100">
        <f t="shared" si="79"/>
        <v>82</v>
      </c>
      <c r="AF100">
        <f t="shared" si="41"/>
        <v>0</v>
      </c>
      <c r="AG100">
        <f t="shared" si="64"/>
        <v>0</v>
      </c>
      <c r="AH100">
        <f t="shared" si="42"/>
        <v>0</v>
      </c>
      <c r="AI100">
        <f t="shared" si="65"/>
        <v>0</v>
      </c>
      <c r="AJ100">
        <f t="shared" si="43"/>
        <v>0</v>
      </c>
      <c r="AK100">
        <f t="shared" si="66"/>
        <v>0</v>
      </c>
      <c r="AL100" s="59">
        <f t="shared" si="80"/>
        <v>0.62614214443279992</v>
      </c>
      <c r="AM100">
        <f>E100/(SUM(A101:$A$136))</f>
        <v>1.0829065487755761E-5</v>
      </c>
      <c r="AO100">
        <f t="shared" si="67"/>
        <v>3.6581550717090625</v>
      </c>
      <c r="AP100">
        <f t="shared" si="68"/>
        <v>81</v>
      </c>
      <c r="AQ100" s="58">
        <f>E100/(SUM($E$19:$E$127)-SUM($E$19:E100))</f>
        <v>0.1037573145351673</v>
      </c>
      <c r="AR100" s="60">
        <f>X100/(SUM($X$19:$X$127)-SUM($X$19:X100))</f>
        <v>0.10116443436361533</v>
      </c>
      <c r="AS100">
        <f t="shared" si="69"/>
        <v>4.6420546581694717</v>
      </c>
      <c r="AT100">
        <f t="shared" si="69"/>
        <v>4.6167472559894636</v>
      </c>
      <c r="AU100" s="59">
        <f t="shared" si="70"/>
        <v>3.8789712577141137E-2</v>
      </c>
      <c r="AV100" s="59">
        <f>SUM($AU$19:AU100)</f>
        <v>0.62614214443279992</v>
      </c>
      <c r="AW100" s="58">
        <f t="shared" si="44"/>
        <v>1.194027804658819E-3</v>
      </c>
      <c r="AY100" s="59">
        <f t="shared" si="71"/>
        <v>-2.3650989983832882</v>
      </c>
      <c r="AZ100" s="59">
        <f>LN(X100/SUM(X100:$X$129))</f>
        <v>-2.3873763593334325</v>
      </c>
      <c r="BA100" s="59">
        <f t="shared" si="72"/>
        <v>-2.5037681546343329</v>
      </c>
      <c r="BC100" s="53">
        <f t="shared" si="81"/>
        <v>81</v>
      </c>
      <c r="BD100">
        <f t="shared" si="73"/>
        <v>-2.3650989983832882</v>
      </c>
      <c r="BE100" s="53">
        <f t="shared" si="74"/>
        <v>-191.57301886904634</v>
      </c>
      <c r="BF100" s="67">
        <f t="shared" si="75"/>
        <v>6561</v>
      </c>
      <c r="BG100" s="54">
        <f t="shared" si="76"/>
        <v>25.5</v>
      </c>
      <c r="BH100">
        <f t="shared" si="77"/>
        <v>2.3612803243790919</v>
      </c>
      <c r="BI100">
        <f t="shared" si="45"/>
        <v>60.212648271666843</v>
      </c>
      <c r="BJ100">
        <f t="shared" si="46"/>
        <v>650.25</v>
      </c>
    </row>
    <row r="101" spans="1:62" x14ac:dyDescent="0.3">
      <c r="A101" s="53">
        <f t="shared" si="78"/>
        <v>82</v>
      </c>
      <c r="B101">
        <v>0.10786</v>
      </c>
      <c r="C101" s="53">
        <f>B101*EXP(-SUM($B$19:B101))</f>
        <v>3.8021967694227748E-2</v>
      </c>
      <c r="D101" s="67">
        <f t="shared" si="47"/>
        <v>3.8021967694227748E-2</v>
      </c>
      <c r="E101" s="54">
        <f>D101/SUM(D19:D136)</f>
        <v>3.9983740381799956E-2</v>
      </c>
      <c r="F101">
        <f t="shared" si="48"/>
        <v>2.7685645754006189E-3</v>
      </c>
      <c r="G101">
        <f>(1/H4-E101)^2</f>
        <v>9.0497186457670501E-4</v>
      </c>
      <c r="H101">
        <f t="shared" si="49"/>
        <v>0.25133432090625546</v>
      </c>
      <c r="I101">
        <f t="shared" si="50"/>
        <v>-2.6776902666993453E-3</v>
      </c>
      <c r="K101">
        <f t="shared" si="51"/>
        <v>3.7215175806399339E-2</v>
      </c>
      <c r="L101">
        <f t="shared" si="52"/>
        <v>6.3168940865408599E-2</v>
      </c>
      <c r="M101">
        <f t="shared" si="52"/>
        <v>7.1700251643764106E-6</v>
      </c>
      <c r="O101">
        <f t="shared" si="53"/>
        <v>-6.7299546477816996E-4</v>
      </c>
      <c r="R101">
        <f t="shared" si="54"/>
        <v>9.3534509387082857E-3</v>
      </c>
      <c r="S101">
        <f t="shared" si="55"/>
        <v>-9.9650714030300472E-5</v>
      </c>
      <c r="U101">
        <f t="shared" si="56"/>
        <v>1.3849693103012107E-3</v>
      </c>
      <c r="W101" s="53">
        <f t="shared" si="57"/>
        <v>82</v>
      </c>
      <c r="X101" s="55">
        <f t="shared" si="58"/>
        <v>3.8690562205106749E-2</v>
      </c>
      <c r="Y101" s="56">
        <f t="shared" si="59"/>
        <v>-6.8868262087498546E-5</v>
      </c>
      <c r="Z101" s="57">
        <f t="shared" si="60"/>
        <v>-4.3520353847303152E-4</v>
      </c>
      <c r="AB101" s="58">
        <f t="shared" si="61"/>
        <v>-1.779975739882339E-3</v>
      </c>
      <c r="AC101" s="58">
        <f t="shared" si="62"/>
        <v>-1.1251480916742445E-2</v>
      </c>
      <c r="AD101" s="58">
        <f t="shared" si="63"/>
        <v>-1.1248312603107876E-2</v>
      </c>
      <c r="AE101">
        <f t="shared" si="79"/>
        <v>83</v>
      </c>
      <c r="AF101">
        <f t="shared" si="41"/>
        <v>82</v>
      </c>
      <c r="AG101">
        <f t="shared" si="64"/>
        <v>0</v>
      </c>
      <c r="AH101">
        <f t="shared" si="42"/>
        <v>0</v>
      </c>
      <c r="AI101">
        <f t="shared" si="65"/>
        <v>0</v>
      </c>
      <c r="AJ101">
        <f t="shared" si="43"/>
        <v>0</v>
      </c>
      <c r="AK101">
        <f t="shared" si="66"/>
        <v>0</v>
      </c>
      <c r="AL101" s="59">
        <f t="shared" si="80"/>
        <v>0.66612588481459989</v>
      </c>
      <c r="AM101">
        <f>E101/(SUM(A102:$A$136))</f>
        <v>1.1423925823371417E-5</v>
      </c>
      <c r="AO101">
        <f t="shared" si="67"/>
        <v>3.6884728810192944</v>
      </c>
      <c r="AP101">
        <f t="shared" si="68"/>
        <v>82</v>
      </c>
      <c r="AQ101" s="58">
        <f>E101/(SUM($E$19:$E$127)-SUM($E$19:E101))</f>
        <v>0.11975961163979001</v>
      </c>
      <c r="AR101" s="60">
        <f>X101/(SUM($X$19:$X$127)-SUM($X$19:X101))</f>
        <v>0.11300906872247805</v>
      </c>
      <c r="AS101">
        <f t="shared" si="69"/>
        <v>4.7854864972853903</v>
      </c>
      <c r="AT101">
        <f t="shared" si="69"/>
        <v>4.7274680696733675</v>
      </c>
      <c r="AU101" s="59">
        <f t="shared" si="70"/>
        <v>3.9983740381799956E-2</v>
      </c>
      <c r="AV101" s="59">
        <f>SUM($AU$19:AU101)</f>
        <v>0.66612588481459989</v>
      </c>
      <c r="AW101" s="58">
        <f t="shared" si="44"/>
        <v>-1.0197814316351902E-3</v>
      </c>
      <c r="AY101" s="59">
        <f t="shared" si="71"/>
        <v>-2.2269211890730563</v>
      </c>
      <c r="AZ101" s="59">
        <f>LN(X101/SUM(X101:$X$129))</f>
        <v>-2.287354583443729</v>
      </c>
      <c r="BA101" s="59">
        <f t="shared" si="72"/>
        <v>-2.4166069323548012</v>
      </c>
      <c r="BC101" s="53">
        <f t="shared" si="81"/>
        <v>82</v>
      </c>
      <c r="BD101">
        <f t="shared" si="73"/>
        <v>-2.2269211890730563</v>
      </c>
      <c r="BE101" s="53">
        <f t="shared" si="74"/>
        <v>-182.60753750399061</v>
      </c>
      <c r="BF101" s="67">
        <f t="shared" si="75"/>
        <v>6724</v>
      </c>
      <c r="BG101" s="54">
        <f t="shared" si="76"/>
        <v>26.5</v>
      </c>
      <c r="BH101">
        <f t="shared" si="77"/>
        <v>2.4994581336893238</v>
      </c>
      <c r="BI101">
        <f t="shared" si="45"/>
        <v>66.235640542767086</v>
      </c>
      <c r="BJ101">
        <f t="shared" si="46"/>
        <v>702.25</v>
      </c>
    </row>
    <row r="102" spans="1:62" x14ac:dyDescent="0.3">
      <c r="A102" s="53">
        <f t="shared" si="78"/>
        <v>83</v>
      </c>
      <c r="B102">
        <v>0.11831</v>
      </c>
      <c r="C102" s="53">
        <f>B102*EXP(-SUM($B$19:B102))</f>
        <v>3.7052221085267276E-2</v>
      </c>
      <c r="D102" s="67">
        <f t="shared" si="47"/>
        <v>3.7052221085267276E-2</v>
      </c>
      <c r="E102" s="54">
        <f>D102/SUM(D19:D136)</f>
        <v>3.8963958950164766E-2</v>
      </c>
      <c r="F102">
        <f t="shared" si="48"/>
        <v>3.0116884639899955E-3</v>
      </c>
      <c r="G102">
        <f>(1/H4-E102)^2</f>
        <v>8.4465615844319785E-4</v>
      </c>
      <c r="H102">
        <f t="shared" si="49"/>
        <v>0.27557105166394724</v>
      </c>
      <c r="I102">
        <f t="shared" si="50"/>
        <v>-2.9038310146357279E-3</v>
      </c>
      <c r="K102">
        <f t="shared" si="51"/>
        <v>3.5952270486174769E-2</v>
      </c>
      <c r="L102">
        <f t="shared" si="52"/>
        <v>7.5939404515173878E-2</v>
      </c>
      <c r="M102">
        <f t="shared" si="52"/>
        <v>8.4322345615603604E-6</v>
      </c>
      <c r="O102">
        <f t="shared" si="53"/>
        <v>-8.0021176655755452E-4</v>
      </c>
      <c r="R102">
        <f t="shared" si="54"/>
        <v>9.907404987581872E-3</v>
      </c>
      <c r="S102">
        <f t="shared" si="55"/>
        <v>-1.0439931808432701E-4</v>
      </c>
      <c r="U102">
        <f t="shared" si="56"/>
        <v>1.2925657531110734E-3</v>
      </c>
      <c r="W102" s="53">
        <f t="shared" si="57"/>
        <v>83</v>
      </c>
      <c r="X102" s="55">
        <f t="shared" si="58"/>
        <v>3.8397311119261715E-2</v>
      </c>
      <c r="Y102" s="56">
        <f t="shared" si="59"/>
        <v>-5.2391270556335001E-4</v>
      </c>
      <c r="Z102" s="57">
        <f t="shared" si="60"/>
        <v>-4.7279762693345866E-4</v>
      </c>
      <c r="AB102" s="58">
        <f t="shared" si="61"/>
        <v>-1.3644515469744267E-2</v>
      </c>
      <c r="AC102" s="58">
        <f t="shared" si="62"/>
        <v>-1.2499473217241821E-2</v>
      </c>
      <c r="AD102" s="58">
        <f t="shared" si="63"/>
        <v>-1.2313300414837729E-2</v>
      </c>
      <c r="AE102">
        <f t="shared" si="79"/>
        <v>84</v>
      </c>
      <c r="AF102">
        <f t="shared" si="41"/>
        <v>0</v>
      </c>
      <c r="AG102">
        <f t="shared" si="64"/>
        <v>0</v>
      </c>
      <c r="AH102">
        <f t="shared" si="42"/>
        <v>0</v>
      </c>
      <c r="AI102">
        <f t="shared" si="65"/>
        <v>0</v>
      </c>
      <c r="AJ102">
        <f t="shared" si="43"/>
        <v>0</v>
      </c>
      <c r="AK102">
        <f t="shared" si="66"/>
        <v>0</v>
      </c>
      <c r="AL102" s="59">
        <f t="shared" si="80"/>
        <v>0.70508984376476469</v>
      </c>
      <c r="AM102">
        <f>E102/(SUM(A103:$A$136))</f>
        <v>1.1402973061212984E-5</v>
      </c>
      <c r="AO102">
        <f t="shared" si="67"/>
        <v>3.6626370893757851</v>
      </c>
      <c r="AP102">
        <f t="shared" si="68"/>
        <v>83</v>
      </c>
      <c r="AQ102" s="58">
        <f>E102/(SUM($E$19:$E$127)-SUM($E$19:E102))</f>
        <v>0.13212479943528649</v>
      </c>
      <c r="AR102" s="60">
        <f>X102/(SUM($X$19:$X$127)-SUM($X$19:X102))</f>
        <v>0.12631958960046333</v>
      </c>
      <c r="AS102">
        <f t="shared" si="69"/>
        <v>4.8837469261970945</v>
      </c>
      <c r="AT102">
        <f t="shared" si="69"/>
        <v>4.8388151210540737</v>
      </c>
      <c r="AU102" s="59">
        <f t="shared" si="70"/>
        <v>3.8963958950164766E-2</v>
      </c>
      <c r="AV102" s="59">
        <f>SUM($AU$19:AU102)</f>
        <v>0.70508984376476469</v>
      </c>
      <c r="AW102" s="58">
        <f t="shared" si="44"/>
        <v>-5.6191492130482773E-4</v>
      </c>
      <c r="AY102" s="59">
        <f t="shared" si="71"/>
        <v>-2.1344469807165658</v>
      </c>
      <c r="AZ102" s="59">
        <f>LN(X102/SUM(X102:$X$129))</f>
        <v>-2.1878956459935832</v>
      </c>
      <c r="BA102" s="59">
        <f t="shared" si="72"/>
        <v>-2.3294457100752703</v>
      </c>
      <c r="BC102" s="53">
        <f t="shared" si="81"/>
        <v>83</v>
      </c>
      <c r="BD102">
        <f t="shared" si="73"/>
        <v>-2.1344469807165658</v>
      </c>
      <c r="BE102" s="53">
        <f t="shared" si="74"/>
        <v>-177.15909939947497</v>
      </c>
      <c r="BF102" s="67">
        <f t="shared" si="75"/>
        <v>6889</v>
      </c>
      <c r="BG102" s="54">
        <f t="shared" si="76"/>
        <v>27.5</v>
      </c>
      <c r="BH102">
        <f t="shared" si="77"/>
        <v>2.5919323420458142</v>
      </c>
      <c r="BI102">
        <f t="shared" si="45"/>
        <v>71.278139406259896</v>
      </c>
      <c r="BJ102">
        <f t="shared" si="46"/>
        <v>756.25</v>
      </c>
    </row>
    <row r="103" spans="1:62" x14ac:dyDescent="0.3">
      <c r="A103" s="53">
        <f t="shared" si="78"/>
        <v>84</v>
      </c>
      <c r="B103">
        <v>0.13322000000000001</v>
      </c>
      <c r="C103" s="53">
        <f>B103*EXP(-SUM($B$19:B103))</f>
        <v>3.6517876104514006E-2</v>
      </c>
      <c r="D103" s="67">
        <f t="shared" si="47"/>
        <v>3.6517876104514006E-2</v>
      </c>
      <c r="E103" s="54">
        <f>D103/SUM(D19:D136)</f>
        <v>3.8402044028859939E-2</v>
      </c>
      <c r="F103">
        <f t="shared" si="48"/>
        <v>3.2752706857380222E-3</v>
      </c>
      <c r="G103">
        <f>(1/H4-E103)^2</f>
        <v>8.1231007511222016E-4</v>
      </c>
      <c r="H103">
        <f t="shared" si="49"/>
        <v>0.30194960070227733</v>
      </c>
      <c r="I103">
        <f t="shared" si="50"/>
        <v>-3.147291030351794E-3</v>
      </c>
      <c r="K103">
        <f t="shared" si="51"/>
        <v>3.512677334312192E-2</v>
      </c>
      <c r="L103">
        <f t="shared" si="52"/>
        <v>9.1173561364264716E-2</v>
      </c>
      <c r="M103">
        <f t="shared" si="52"/>
        <v>9.9054408297328561E-6</v>
      </c>
      <c r="O103">
        <f t="shared" si="53"/>
        <v>-9.5032326990858321E-4</v>
      </c>
      <c r="R103">
        <f t="shared" si="54"/>
        <v>1.0606515184915063E-2</v>
      </c>
      <c r="S103">
        <f t="shared" si="55"/>
        <v>-1.1055417866800812E-4</v>
      </c>
      <c r="U103">
        <f t="shared" si="56"/>
        <v>1.2338902054990608E-3</v>
      </c>
      <c r="W103" s="53">
        <f t="shared" si="57"/>
        <v>84</v>
      </c>
      <c r="X103" s="55">
        <f t="shared" si="58"/>
        <v>3.7632504809053932E-2</v>
      </c>
      <c r="Y103" s="56">
        <f t="shared" si="59"/>
        <v>-1.0094937022138077E-3</v>
      </c>
      <c r="Z103" s="57">
        <f t="shared" si="60"/>
        <v>-4.9548112099794222E-4</v>
      </c>
      <c r="AB103" s="58">
        <f t="shared" si="61"/>
        <v>-2.682504678697166E-2</v>
      </c>
      <c r="AC103" s="58">
        <f t="shared" si="62"/>
        <v>-1.3885890387643264E-2</v>
      </c>
      <c r="AD103" s="58">
        <f t="shared" si="63"/>
        <v>-1.3166307252520045E-2</v>
      </c>
      <c r="AE103">
        <f t="shared" si="79"/>
        <v>85</v>
      </c>
      <c r="AF103">
        <f t="shared" si="41"/>
        <v>0</v>
      </c>
      <c r="AG103">
        <f t="shared" si="64"/>
        <v>0</v>
      </c>
      <c r="AH103">
        <f t="shared" si="42"/>
        <v>0</v>
      </c>
      <c r="AI103">
        <f t="shared" si="65"/>
        <v>0</v>
      </c>
      <c r="AJ103">
        <f t="shared" si="43"/>
        <v>0</v>
      </c>
      <c r="AK103">
        <f t="shared" si="66"/>
        <v>0</v>
      </c>
      <c r="AL103" s="59">
        <f t="shared" si="80"/>
        <v>0.74349188779362463</v>
      </c>
      <c r="AM103">
        <f>E103/(SUM(A104:$A$136))</f>
        <v>1.1521765385196501E-5</v>
      </c>
      <c r="AO103">
        <f t="shared" si="67"/>
        <v>3.648110688095247</v>
      </c>
      <c r="AP103">
        <f t="shared" si="68"/>
        <v>84</v>
      </c>
      <c r="AQ103" s="58">
        <f>E103/(SUM($E$19:$E$127)-SUM($E$19:E103))</f>
        <v>0.1497151934194216</v>
      </c>
      <c r="AR103" s="60">
        <f>X103/(SUM($X$19:$X$127)-SUM($X$19:X103))</f>
        <v>0.14129653723425259</v>
      </c>
      <c r="AS103">
        <f t="shared" si="69"/>
        <v>5.0087347787232792</v>
      </c>
      <c r="AT103">
        <f t="shared" si="69"/>
        <v>4.9508607829093192</v>
      </c>
      <c r="AU103" s="59">
        <f t="shared" si="70"/>
        <v>3.8402044028859939E-2</v>
      </c>
      <c r="AV103" s="59">
        <f>SUM($AU$19:AU103)</f>
        <v>0.74349188779362463</v>
      </c>
      <c r="AW103" s="58">
        <f t="shared" si="44"/>
        <v>-2.1863809871297893E-3</v>
      </c>
      <c r="AY103" s="59">
        <f t="shared" si="71"/>
        <v>-2.0157533819971039</v>
      </c>
      <c r="AZ103" s="59">
        <f>LN(X103/SUM(X103:$X$129))</f>
        <v>-2.0890596184914001</v>
      </c>
      <c r="BA103" s="59">
        <f t="shared" si="72"/>
        <v>-2.2422844877957386</v>
      </c>
      <c r="BC103" s="53">
        <f t="shared" si="81"/>
        <v>84</v>
      </c>
      <c r="BD103">
        <f t="shared" si="73"/>
        <v>-2.0157533819971039</v>
      </c>
      <c r="BE103" s="53">
        <f t="shared" si="74"/>
        <v>-169.32328408775672</v>
      </c>
      <c r="BF103" s="67">
        <f t="shared" si="75"/>
        <v>7056</v>
      </c>
      <c r="BG103" s="54">
        <f t="shared" si="76"/>
        <v>28.5</v>
      </c>
      <c r="BH103">
        <f t="shared" si="77"/>
        <v>2.7106259407652762</v>
      </c>
      <c r="BI103">
        <f t="shared" si="45"/>
        <v>77.252839311810376</v>
      </c>
      <c r="BJ103">
        <f t="shared" si="46"/>
        <v>812.25</v>
      </c>
    </row>
    <row r="104" spans="1:62" x14ac:dyDescent="0.3">
      <c r="A104" s="53">
        <f t="shared" si="78"/>
        <v>85</v>
      </c>
      <c r="B104">
        <v>0.14527999999999999</v>
      </c>
      <c r="C104" s="53">
        <f>B104*EXP(-SUM($B$19:B104))</f>
        <v>3.4438768285532606E-2</v>
      </c>
      <c r="D104" s="67">
        <f t="shared" si="47"/>
        <v>3.4438768285532606E-2</v>
      </c>
      <c r="E104" s="54">
        <f>D104/SUM(D19:D136)</f>
        <v>3.6215663041730149E-2</v>
      </c>
      <c r="F104">
        <f t="shared" si="48"/>
        <v>3.5608636807421545E-3</v>
      </c>
      <c r="G104">
        <f>(1/H4-E104)^2</f>
        <v>6.9246201208233299E-4</v>
      </c>
      <c r="H104">
        <f t="shared" si="49"/>
        <v>0.33062325350222233</v>
      </c>
      <c r="I104">
        <f t="shared" si="50"/>
        <v>-3.4090528614348879E-3</v>
      </c>
      <c r="K104">
        <f t="shared" si="51"/>
        <v>3.2654799360987995E-2</v>
      </c>
      <c r="L104">
        <f t="shared" si="52"/>
        <v>0.10931173575639477</v>
      </c>
      <c r="M104">
        <f t="shared" si="52"/>
        <v>1.1621641412057396E-5</v>
      </c>
      <c r="O104">
        <f t="shared" si="53"/>
        <v>-1.1271121484086634E-3</v>
      </c>
      <c r="R104">
        <f t="shared" si="54"/>
        <v>1.0796436007192141E-2</v>
      </c>
      <c r="S104">
        <f t="shared" si="55"/>
        <v>-1.1132193720115827E-4</v>
      </c>
      <c r="U104">
        <f t="shared" si="56"/>
        <v>1.0663359213063819E-3</v>
      </c>
      <c r="W104" s="53">
        <f t="shared" si="57"/>
        <v>85</v>
      </c>
      <c r="X104" s="55">
        <f t="shared" si="58"/>
        <v>3.6373853303300591E-2</v>
      </c>
      <c r="Y104" s="56">
        <f t="shared" si="59"/>
        <v>-1.508334104400162E-3</v>
      </c>
      <c r="Z104" s="57">
        <f t="shared" si="60"/>
        <v>-4.985592979484079E-4</v>
      </c>
      <c r="AB104" s="58">
        <f t="shared" si="61"/>
        <v>-4.1467536909632133E-2</v>
      </c>
      <c r="AC104" s="58">
        <f t="shared" si="62"/>
        <v>-1.5426086244312293E-2</v>
      </c>
      <c r="AD104" s="58">
        <f t="shared" si="63"/>
        <v>-1.370652962696059E-2</v>
      </c>
      <c r="AE104">
        <f t="shared" si="79"/>
        <v>86</v>
      </c>
      <c r="AF104">
        <f t="shared" si="41"/>
        <v>0</v>
      </c>
      <c r="AG104">
        <f t="shared" si="64"/>
        <v>0</v>
      </c>
      <c r="AH104">
        <f t="shared" si="42"/>
        <v>0</v>
      </c>
      <c r="AI104">
        <f t="shared" si="65"/>
        <v>0</v>
      </c>
      <c r="AJ104">
        <f t="shared" si="43"/>
        <v>0</v>
      </c>
      <c r="AK104">
        <f t="shared" si="66"/>
        <v>0</v>
      </c>
      <c r="AL104" s="59">
        <f t="shared" si="80"/>
        <v>0.77970755083535481</v>
      </c>
      <c r="AM104">
        <f>E104/(SUM(A105:$A$136))</f>
        <v>1.1150142562109036E-5</v>
      </c>
      <c r="AO104">
        <f t="shared" si="67"/>
        <v>3.5894917059631966</v>
      </c>
      <c r="AP104">
        <f t="shared" si="68"/>
        <v>85</v>
      </c>
      <c r="AQ104" s="58">
        <f>E104/(SUM($E$19:$E$127)-SUM($E$19:E104))</f>
        <v>0.16440368442242198</v>
      </c>
      <c r="AR104" s="60">
        <f>X104/(SUM($X$19:$X$127)-SUM($X$19:X104))</f>
        <v>0.15817248886419416</v>
      </c>
      <c r="AS104">
        <f t="shared" si="69"/>
        <v>5.1023248936995502</v>
      </c>
      <c r="AT104">
        <f t="shared" si="69"/>
        <v>5.0636861392261574</v>
      </c>
      <c r="AU104" s="59">
        <f t="shared" si="70"/>
        <v>3.6215663041730149E-2</v>
      </c>
      <c r="AV104" s="59">
        <f>SUM($AU$19:AU104)</f>
        <v>0.77970755083535481</v>
      </c>
      <c r="AW104" s="58">
        <f t="shared" si="44"/>
        <v>-2.4225577802307052E-3</v>
      </c>
      <c r="AY104" s="59">
        <f t="shared" si="71"/>
        <v>-1.929092364129154</v>
      </c>
      <c r="AZ104" s="59">
        <f>LN(X104/SUM(X104:$X$129))</f>
        <v>-1.9909126820841287</v>
      </c>
      <c r="BA104" s="59">
        <f t="shared" si="72"/>
        <v>-2.1551232655162078</v>
      </c>
      <c r="BC104" s="53">
        <f t="shared" si="81"/>
        <v>85</v>
      </c>
      <c r="BD104">
        <f t="shared" si="73"/>
        <v>-1.929092364129154</v>
      </c>
      <c r="BE104" s="53">
        <f t="shared" si="74"/>
        <v>-163.97285095097808</v>
      </c>
      <c r="BF104" s="67">
        <f t="shared" si="75"/>
        <v>7225</v>
      </c>
      <c r="BG104" s="54">
        <f t="shared" si="76"/>
        <v>29.5</v>
      </c>
      <c r="BH104">
        <f t="shared" si="77"/>
        <v>2.7972869586332259</v>
      </c>
      <c r="BI104">
        <f t="shared" si="45"/>
        <v>82.519965279680164</v>
      </c>
      <c r="BJ104">
        <f t="shared" si="46"/>
        <v>870.25</v>
      </c>
    </row>
    <row r="105" spans="1:62" x14ac:dyDescent="0.3">
      <c r="A105" s="53">
        <f t="shared" si="78"/>
        <v>86</v>
      </c>
      <c r="B105">
        <v>0.15891</v>
      </c>
      <c r="C105" s="53">
        <f>B105*EXP(-SUM($B$19:B105))</f>
        <v>3.2135071513350197E-2</v>
      </c>
      <c r="D105" s="67">
        <f t="shared" si="47"/>
        <v>3.2135071513350197E-2</v>
      </c>
      <c r="E105" s="54">
        <f>D105/SUM(D19:D136)</f>
        <v>3.3793105261499444E-2</v>
      </c>
      <c r="F105">
        <f t="shared" si="48"/>
        <v>3.8701049847343601E-3</v>
      </c>
      <c r="G105">
        <f>(1/H4-E105)^2</f>
        <v>5.7083316693766267E-4</v>
      </c>
      <c r="H105">
        <f t="shared" si="49"/>
        <v>0.36174888490555102</v>
      </c>
      <c r="I105">
        <f t="shared" si="50"/>
        <v>-3.6900837399946214E-3</v>
      </c>
      <c r="K105">
        <f t="shared" si="51"/>
        <v>2.9923000276765085E-2</v>
      </c>
      <c r="L105">
        <f t="shared" si="52"/>
        <v>0.1308622557304096</v>
      </c>
      <c r="M105">
        <f t="shared" si="52"/>
        <v>1.3616718008172693E-5</v>
      </c>
      <c r="O105">
        <f t="shared" si="53"/>
        <v>-1.3348836781511596E-3</v>
      </c>
      <c r="R105">
        <f t="shared" si="54"/>
        <v>1.0824611983148264E-2</v>
      </c>
      <c r="S105">
        <f t="shared" si="55"/>
        <v>-1.104183767731454E-4</v>
      </c>
      <c r="U105">
        <f t="shared" si="56"/>
        <v>8.9538594556328333E-4</v>
      </c>
      <c r="W105" s="53">
        <f t="shared" si="57"/>
        <v>86</v>
      </c>
      <c r="X105" s="55">
        <f t="shared" si="58"/>
        <v>3.4618628051056498E-2</v>
      </c>
      <c r="Y105" s="56">
        <f t="shared" si="59"/>
        <v>-1.9986768381043841E-3</v>
      </c>
      <c r="Z105" s="57">
        <f t="shared" si="60"/>
        <v>-4.7787160542712086E-4</v>
      </c>
      <c r="AB105" s="58">
        <f t="shared" si="61"/>
        <v>-5.773414345469384E-2</v>
      </c>
      <c r="AC105" s="58">
        <f t="shared" si="62"/>
        <v>-1.7137117618955092E-2</v>
      </c>
      <c r="AD105" s="58">
        <f t="shared" si="63"/>
        <v>-1.3803886298507925E-2</v>
      </c>
      <c r="AE105">
        <f t="shared" si="79"/>
        <v>87</v>
      </c>
      <c r="AF105">
        <f t="shared" si="41"/>
        <v>0</v>
      </c>
      <c r="AG105">
        <f t="shared" si="64"/>
        <v>0</v>
      </c>
      <c r="AH105">
        <f t="shared" si="42"/>
        <v>0</v>
      </c>
      <c r="AI105">
        <f t="shared" si="65"/>
        <v>0</v>
      </c>
      <c r="AJ105">
        <f t="shared" si="43"/>
        <v>0</v>
      </c>
      <c r="AK105">
        <f t="shared" si="66"/>
        <v>0</v>
      </c>
      <c r="AL105" s="59">
        <f t="shared" si="80"/>
        <v>0.81350065609685429</v>
      </c>
      <c r="AM105">
        <f>E105/(SUM(A106:$A$136))</f>
        <v>1.0687256565939104E-5</v>
      </c>
      <c r="AO105">
        <f t="shared" si="67"/>
        <v>3.5202567953347583</v>
      </c>
      <c r="AP105">
        <f t="shared" si="68"/>
        <v>86</v>
      </c>
      <c r="AQ105" s="58">
        <f>E105/(SUM($E$19:$E$127)-SUM($E$19:E105))</f>
        <v>0.18120416522084062</v>
      </c>
      <c r="AR105" s="60">
        <f>X105/(SUM($X$19:$X$127)-SUM($X$19:X105))</f>
        <v>0.1772182656493782</v>
      </c>
      <c r="AS105">
        <f t="shared" si="69"/>
        <v>5.199624380214666</v>
      </c>
      <c r="AT105">
        <f t="shared" si="69"/>
        <v>5.1773821121441062</v>
      </c>
      <c r="AU105" s="59">
        <f t="shared" si="70"/>
        <v>3.3793105261499444E-2</v>
      </c>
      <c r="AV105" s="59">
        <f>SUM($AU$19:AU105)</f>
        <v>0.81350065609685429</v>
      </c>
      <c r="AW105" s="58">
        <f t="shared" si="44"/>
        <v>-2.9888165750176672E-3</v>
      </c>
      <c r="AY105" s="59">
        <f t="shared" si="71"/>
        <v>-1.8394172747575921</v>
      </c>
      <c r="AZ105" s="59">
        <f>LN(X105/SUM(X105:$X$129))</f>
        <v>-1.8935276752551053</v>
      </c>
      <c r="BA105" s="59">
        <f t="shared" si="72"/>
        <v>-2.0679620432366761</v>
      </c>
      <c r="BC105" s="53">
        <f t="shared" si="81"/>
        <v>86</v>
      </c>
      <c r="BD105">
        <f t="shared" si="73"/>
        <v>-1.8394172747575921</v>
      </c>
      <c r="BE105" s="53">
        <f t="shared" si="74"/>
        <v>-158.18988562915291</v>
      </c>
      <c r="BF105" s="67">
        <f t="shared" si="75"/>
        <v>7396</v>
      </c>
      <c r="BG105" s="54">
        <f t="shared" si="76"/>
        <v>30.5</v>
      </c>
      <c r="BH105">
        <f t="shared" si="77"/>
        <v>2.8869620480047882</v>
      </c>
      <c r="BI105">
        <f t="shared" si="45"/>
        <v>88.052342464146037</v>
      </c>
      <c r="BJ105">
        <f t="shared" si="46"/>
        <v>930.25</v>
      </c>
    </row>
    <row r="106" spans="1:62" x14ac:dyDescent="0.3">
      <c r="A106" s="53">
        <f t="shared" si="78"/>
        <v>87</v>
      </c>
      <c r="B106">
        <v>0.17205000000000001</v>
      </c>
      <c r="C106" s="53">
        <f>B106*EXP(-SUM($B$19:B106))</f>
        <v>2.9292899015876152E-2</v>
      </c>
      <c r="D106" s="67">
        <f t="shared" si="47"/>
        <v>2.9292899015876152E-2</v>
      </c>
      <c r="E106" s="54">
        <f>D106/SUM(D19:D136)</f>
        <v>3.0804288686481777E-2</v>
      </c>
      <c r="F106">
        <f t="shared" si="48"/>
        <v>4.2047150990951014E-3</v>
      </c>
      <c r="G106">
        <f>(1/H4-E106)^2</f>
        <v>4.369478918370038E-4</v>
      </c>
      <c r="H106">
        <f t="shared" si="49"/>
        <v>0.39548521235053857</v>
      </c>
      <c r="I106">
        <f t="shared" si="50"/>
        <v>-3.9913166660009705E-3</v>
      </c>
      <c r="K106">
        <f t="shared" si="51"/>
        <v>2.6599573587386675E-2</v>
      </c>
      <c r="L106">
        <f t="shared" si="52"/>
        <v>0.15640855318795058</v>
      </c>
      <c r="M106">
        <f t="shared" si="52"/>
        <v>1.5930608728297103E-5</v>
      </c>
      <c r="O106">
        <f t="shared" si="53"/>
        <v>-1.5785067192116374E-3</v>
      </c>
      <c r="R106">
        <f t="shared" si="54"/>
        <v>1.0519738008641396E-2</v>
      </c>
      <c r="S106">
        <f t="shared" si="55"/>
        <v>-1.0616732136785565E-4</v>
      </c>
      <c r="U106">
        <f t="shared" si="56"/>
        <v>7.0753731503079881E-4</v>
      </c>
      <c r="W106" s="53">
        <f t="shared" si="57"/>
        <v>87</v>
      </c>
      <c r="X106" s="55">
        <f t="shared" si="58"/>
        <v>3.2387764591684763E-2</v>
      </c>
      <c r="Y106" s="56">
        <f t="shared" si="59"/>
        <v>-2.4551548267005337E-3</v>
      </c>
      <c r="Z106" s="57">
        <f t="shared" si="60"/>
        <v>-4.3048306374260847E-4</v>
      </c>
      <c r="AB106" s="58">
        <f t="shared" si="61"/>
        <v>-7.5805010245469998E-2</v>
      </c>
      <c r="AC106" s="58">
        <f t="shared" si="62"/>
        <v>-1.9037933253756033E-2</v>
      </c>
      <c r="AD106" s="58">
        <f t="shared" si="63"/>
        <v>-1.3291533675440222E-2</v>
      </c>
      <c r="AE106">
        <f t="shared" si="79"/>
        <v>88</v>
      </c>
      <c r="AF106">
        <f t="shared" si="41"/>
        <v>0</v>
      </c>
      <c r="AG106">
        <f t="shared" si="64"/>
        <v>0</v>
      </c>
      <c r="AH106">
        <f t="shared" si="42"/>
        <v>0</v>
      </c>
      <c r="AI106">
        <f t="shared" si="65"/>
        <v>0</v>
      </c>
      <c r="AJ106">
        <f t="shared" si="43"/>
        <v>0</v>
      </c>
      <c r="AK106">
        <f t="shared" si="66"/>
        <v>0</v>
      </c>
      <c r="AL106" s="59">
        <f t="shared" si="80"/>
        <v>0.84430494478333606</v>
      </c>
      <c r="AM106">
        <f>E106/(SUM(A107:$A$136))</f>
        <v>1.0017654857392448E-5</v>
      </c>
      <c r="AO106">
        <f t="shared" si="67"/>
        <v>3.4276539233537027</v>
      </c>
      <c r="AP106">
        <f t="shared" si="68"/>
        <v>87</v>
      </c>
      <c r="AQ106" s="58">
        <f>E106/(SUM($E$19:$E$127)-SUM($E$19:E106))</f>
        <v>0.1978596278417708</v>
      </c>
      <c r="AR106" s="60">
        <f>X106/(SUM($X$19:$X$127)-SUM($X$19:X106))</f>
        <v>0.19875059588626418</v>
      </c>
      <c r="AS106">
        <f t="shared" si="69"/>
        <v>5.2875578289763503</v>
      </c>
      <c r="AT106">
        <f t="shared" si="69"/>
        <v>5.2920507516998292</v>
      </c>
      <c r="AU106" s="59">
        <f t="shared" si="70"/>
        <v>3.0804288686481777E-2</v>
      </c>
      <c r="AV106" s="59">
        <f>SUM($AU$19:AU106)</f>
        <v>0.84430494478333606</v>
      </c>
      <c r="AW106" s="58">
        <f t="shared" si="44"/>
        <v>-2.5194163798113803E-3</v>
      </c>
      <c r="AY106" s="59">
        <f t="shared" si="71"/>
        <v>-1.7599701467386477</v>
      </c>
      <c r="AZ106" s="59">
        <f>LN(X106/SUM(X106:$X$129))</f>
        <v>-1.7969846717525242</v>
      </c>
      <c r="BA106" s="59">
        <f t="shared" si="72"/>
        <v>-1.9808008209571453</v>
      </c>
      <c r="BC106" s="53">
        <f t="shared" si="81"/>
        <v>87</v>
      </c>
      <c r="BD106">
        <f t="shared" si="73"/>
        <v>-1.7599701467386477</v>
      </c>
      <c r="BE106" s="53">
        <f t="shared" si="74"/>
        <v>-153.11740276626236</v>
      </c>
      <c r="BF106" s="67">
        <f t="shared" si="75"/>
        <v>7569</v>
      </c>
      <c r="BG106" s="54">
        <f t="shared" si="76"/>
        <v>31.5</v>
      </c>
      <c r="BH106">
        <f t="shared" si="77"/>
        <v>2.9664091760237321</v>
      </c>
      <c r="BI106">
        <f t="shared" si="45"/>
        <v>93.441889044747555</v>
      </c>
      <c r="BJ106">
        <f t="shared" si="46"/>
        <v>992.25</v>
      </c>
    </row>
    <row r="107" spans="1:62" x14ac:dyDescent="0.3">
      <c r="A107" s="53">
        <f t="shared" si="78"/>
        <v>88</v>
      </c>
      <c r="B107">
        <v>0.19128000000000001</v>
      </c>
      <c r="C107" s="53">
        <f>B107*EXP(-SUM($B$19:B107))</f>
        <v>2.6897095939756234E-2</v>
      </c>
      <c r="D107" s="67">
        <f t="shared" si="47"/>
        <v>2.6897095939756234E-2</v>
      </c>
      <c r="E107" s="54">
        <f>D107/SUM(D19:D136)</f>
        <v>2.8284872306670397E-2</v>
      </c>
      <c r="F107">
        <f t="shared" si="48"/>
        <v>4.5664935265124634E-3</v>
      </c>
      <c r="G107">
        <f>(1/H4-E107)^2</f>
        <v>3.3796712502513618E-4</v>
      </c>
      <c r="H107">
        <f t="shared" si="49"/>
        <v>0.43199052999006055</v>
      </c>
      <c r="I107">
        <f t="shared" si="50"/>
        <v>-4.3136271204847745E-3</v>
      </c>
      <c r="K107">
        <f t="shared" si="51"/>
        <v>2.3718378780157933E-2</v>
      </c>
      <c r="L107">
        <f t="shared" si="52"/>
        <v>0.18661581800109339</v>
      </c>
      <c r="M107">
        <f t="shared" si="52"/>
        <v>1.8607378934581768E-5</v>
      </c>
      <c r="O107">
        <f t="shared" si="53"/>
        <v>-1.8634460659577164E-3</v>
      </c>
      <c r="R107">
        <f t="shared" si="54"/>
        <v>1.0246115019745431E-2</v>
      </c>
      <c r="S107">
        <f t="shared" si="55"/>
        <v>-1.0231224196001984E-4</v>
      </c>
      <c r="U107">
        <f t="shared" si="56"/>
        <v>5.6256149195904614E-4</v>
      </c>
      <c r="W107" s="53">
        <f t="shared" si="57"/>
        <v>88</v>
      </c>
      <c r="X107" s="55">
        <f t="shared" si="58"/>
        <v>2.9728732950922262E-2</v>
      </c>
      <c r="Y107" s="56">
        <f t="shared" si="59"/>
        <v>-2.8503987133747769E-3</v>
      </c>
      <c r="Z107" s="57">
        <f t="shared" si="60"/>
        <v>-3.5545334798979007E-4</v>
      </c>
      <c r="AB107" s="58">
        <f t="shared" si="61"/>
        <v>-9.5880262306515487E-2</v>
      </c>
      <c r="AC107" s="58">
        <f t="shared" si="62"/>
        <v>-2.1149583648394692E-2</v>
      </c>
      <c r="AD107" s="58">
        <f t="shared" si="63"/>
        <v>-1.1956558948428477E-2</v>
      </c>
      <c r="AE107">
        <f t="shared" si="79"/>
        <v>89</v>
      </c>
      <c r="AF107">
        <f t="shared" si="41"/>
        <v>0</v>
      </c>
      <c r="AG107">
        <f t="shared" si="64"/>
        <v>0</v>
      </c>
      <c r="AH107">
        <f t="shared" si="42"/>
        <v>0</v>
      </c>
      <c r="AI107">
        <f t="shared" si="65"/>
        <v>0</v>
      </c>
      <c r="AJ107">
        <f t="shared" si="43"/>
        <v>0</v>
      </c>
      <c r="AK107">
        <f t="shared" si="66"/>
        <v>0</v>
      </c>
      <c r="AL107" s="59">
        <f t="shared" si="80"/>
        <v>0.87258981709000649</v>
      </c>
      <c r="AM107">
        <f>E107/(SUM(A108:$A$136))</f>
        <v>9.4693245084266476E-6</v>
      </c>
      <c r="AO107">
        <f t="shared" si="67"/>
        <v>3.3423271142602831</v>
      </c>
      <c r="AP107">
        <f t="shared" si="68"/>
        <v>88</v>
      </c>
      <c r="AQ107" s="58">
        <f>E107/(SUM($E$19:$E$127)-SUM($E$19:E107))</f>
        <v>0.22201152958739595</v>
      </c>
      <c r="AR107" s="60">
        <f>X107/(SUM($X$19:$X$127)-SUM($X$19:X107))</f>
        <v>0.22314163744457341</v>
      </c>
      <c r="AS107">
        <f t="shared" si="69"/>
        <v>5.4027293156020599</v>
      </c>
      <c r="AT107">
        <f t="shared" si="69"/>
        <v>5.4078067153319491</v>
      </c>
      <c r="AU107" s="59">
        <f t="shared" si="70"/>
        <v>2.8284872306670397E-2</v>
      </c>
      <c r="AV107" s="59">
        <f>SUM($AU$19:AU107)</f>
        <v>0.87258981709000649</v>
      </c>
      <c r="AW107" s="58">
        <f t="shared" si="44"/>
        <v>-3.7876641085373766E-3</v>
      </c>
      <c r="AY107" s="59">
        <f t="shared" si="71"/>
        <v>-1.6540169558320676</v>
      </c>
      <c r="AZ107" s="59">
        <f>LN(X107/SUM(X107:$X$129))</f>
        <v>-1.7013715849564284</v>
      </c>
      <c r="BA107" s="59">
        <f t="shared" si="72"/>
        <v>-1.8936395986776136</v>
      </c>
      <c r="BC107" s="53">
        <f t="shared" si="81"/>
        <v>88</v>
      </c>
      <c r="BD107">
        <f t="shared" si="73"/>
        <v>-1.6540169558320676</v>
      </c>
      <c r="BE107" s="53">
        <f t="shared" si="74"/>
        <v>-145.55349211322195</v>
      </c>
      <c r="BF107" s="67">
        <f t="shared" si="75"/>
        <v>7744</v>
      </c>
      <c r="BG107" s="54">
        <f t="shared" si="76"/>
        <v>32.5</v>
      </c>
      <c r="BH107">
        <f t="shared" si="77"/>
        <v>3.0723623669303124</v>
      </c>
      <c r="BI107">
        <f t="shared" si="45"/>
        <v>99.851776925235157</v>
      </c>
      <c r="BJ107">
        <f t="shared" si="46"/>
        <v>1056.25</v>
      </c>
    </row>
    <row r="108" spans="1:62" x14ac:dyDescent="0.3">
      <c r="A108" s="53">
        <f t="shared" si="78"/>
        <v>89</v>
      </c>
      <c r="B108">
        <v>0.20294000000000001</v>
      </c>
      <c r="C108" s="53">
        <f>B108*EXP(-SUM($B$19:B108))</f>
        <v>2.3295270772920481E-2</v>
      </c>
      <c r="D108" s="67">
        <f t="shared" si="47"/>
        <v>2.3295270772920481E-2</v>
      </c>
      <c r="E108" s="54">
        <f>D108/SUM(D19:D136)</f>
        <v>2.449720819813302E-2</v>
      </c>
      <c r="F108">
        <f t="shared" si="48"/>
        <v>4.9573125609086045E-3</v>
      </c>
      <c r="G108">
        <f>(1/H4-E108)^2</f>
        <v>2.1304958279716932E-4</v>
      </c>
      <c r="H108">
        <f t="shared" si="49"/>
        <v>0.47141982504668117</v>
      </c>
      <c r="I108">
        <f t="shared" si="50"/>
        <v>-4.6578046969748908E-3</v>
      </c>
      <c r="K108">
        <f t="shared" si="51"/>
        <v>1.9539895637224414E-2</v>
      </c>
      <c r="L108">
        <f t="shared" si="52"/>
        <v>0.22223665144704349</v>
      </c>
      <c r="M108">
        <f t="shared" si="52"/>
        <v>2.1695144595161353E-5</v>
      </c>
      <c r="O108">
        <f t="shared" si="53"/>
        <v>-2.1957814753495127E-3</v>
      </c>
      <c r="R108">
        <f t="shared" si="54"/>
        <v>9.2114941827307426E-3</v>
      </c>
      <c r="S108">
        <f t="shared" si="55"/>
        <v>-9.1013017677463054E-5</v>
      </c>
      <c r="U108">
        <f t="shared" si="56"/>
        <v>3.8180752151362169E-4</v>
      </c>
      <c r="W108" s="53">
        <f t="shared" si="57"/>
        <v>89</v>
      </c>
      <c r="X108" s="55">
        <f t="shared" si="58"/>
        <v>2.6716416549795997E-2</v>
      </c>
      <c r="Y108" s="56">
        <f t="shared" si="59"/>
        <v>-3.1574054754585374E-3</v>
      </c>
      <c r="Z108" s="57">
        <f t="shared" si="60"/>
        <v>-2.5456514569158542E-4</v>
      </c>
      <c r="AB108" s="58">
        <f t="shared" si="61"/>
        <v>-0.11818222213946754</v>
      </c>
      <c r="AC108" s="58">
        <f t="shared" si="62"/>
        <v>-2.3495454182884814E-2</v>
      </c>
      <c r="AD108" s="58">
        <f t="shared" si="63"/>
        <v>-9.5284165530623629E-3</v>
      </c>
      <c r="AE108">
        <f t="shared" si="79"/>
        <v>90</v>
      </c>
      <c r="AF108">
        <f t="shared" si="41"/>
        <v>0</v>
      </c>
      <c r="AG108">
        <f t="shared" si="64"/>
        <v>0</v>
      </c>
      <c r="AH108">
        <f t="shared" si="42"/>
        <v>0</v>
      </c>
      <c r="AI108">
        <f t="shared" si="65"/>
        <v>0</v>
      </c>
      <c r="AJ108">
        <f t="shared" si="43"/>
        <v>0</v>
      </c>
      <c r="AK108">
        <v>0</v>
      </c>
      <c r="AL108" s="59">
        <f t="shared" si="80"/>
        <v>0.89708702528813955</v>
      </c>
      <c r="AM108">
        <f>E108/(SUM(A109:$A$136))</f>
        <v>8.4531429255117394E-6</v>
      </c>
      <c r="AO108">
        <f t="shared" si="67"/>
        <v>3.1985591599611505</v>
      </c>
      <c r="AP108">
        <f t="shared" si="68"/>
        <v>89</v>
      </c>
      <c r="AQ108" s="58">
        <f>E108/(SUM($E$19:$E$127)-SUM($E$19:E108))</f>
        <v>0.238055360054924</v>
      </c>
      <c r="AR108" s="60">
        <f>X108/(SUM($X$19:$X$127)-SUM($X$19:X108))</f>
        <v>0.25083089054214797</v>
      </c>
      <c r="AS108">
        <f t="shared" si="69"/>
        <v>5.4725032518958523</v>
      </c>
      <c r="AT108">
        <f t="shared" si="69"/>
        <v>5.5247789692050997</v>
      </c>
      <c r="AU108" s="59">
        <f t="shared" si="70"/>
        <v>2.449720819813302E-2</v>
      </c>
      <c r="AV108" s="59">
        <f>SUM($AU$19:AU108)</f>
        <v>0.89708702528813955</v>
      </c>
      <c r="AW108" s="58">
        <f t="shared" si="44"/>
        <v>-2.5756999487534446E-3</v>
      </c>
      <c r="AY108" s="59">
        <f t="shared" si="71"/>
        <v>-1.5948449101312001</v>
      </c>
      <c r="AZ108" s="59">
        <f>LN(X108/SUM(X108:$X$129))</f>
        <v>-1.6067847928161416</v>
      </c>
      <c r="BA108" s="59">
        <f t="shared" si="72"/>
        <v>-1.8064783763980827</v>
      </c>
      <c r="BC108" s="53">
        <f t="shared" si="81"/>
        <v>89</v>
      </c>
      <c r="BD108">
        <f t="shared" si="73"/>
        <v>-1.5948449101312001</v>
      </c>
      <c r="BE108" s="53">
        <f t="shared" si="74"/>
        <v>-141.94119700167681</v>
      </c>
      <c r="BF108" s="67">
        <f t="shared" si="75"/>
        <v>7921</v>
      </c>
      <c r="BG108" s="54">
        <f t="shared" si="76"/>
        <v>33.5</v>
      </c>
      <c r="BH108">
        <f t="shared" si="77"/>
        <v>3.1315344126311802</v>
      </c>
      <c r="BI108">
        <f t="shared" si="45"/>
        <v>104.90640282314453</v>
      </c>
      <c r="BJ108">
        <f t="shared" si="46"/>
        <v>1122.25</v>
      </c>
    </row>
    <row r="109" spans="1:62" x14ac:dyDescent="0.3">
      <c r="A109" s="53">
        <f t="shared" si="78"/>
        <v>90</v>
      </c>
      <c r="B109">
        <v>0.22814000000000001</v>
      </c>
      <c r="C109" s="53">
        <f>B109*EXP(-SUM($B$19:B109))</f>
        <v>2.0845945639594399E-2</v>
      </c>
      <c r="D109" s="67">
        <f t="shared" si="47"/>
        <v>2.0845945639594399E-2</v>
      </c>
      <c r="E109" s="54">
        <f>D109/SUM(D19:D136)</f>
        <v>2.1921508249379575E-2</v>
      </c>
      <c r="F109">
        <f t="shared" si="48"/>
        <v>5.379108354998453E-3</v>
      </c>
      <c r="G109">
        <f>(1/H4-E109)^2</f>
        <v>1.4449285660336677E-4</v>
      </c>
      <c r="H109">
        <f t="shared" si="49"/>
        <v>0.51392116467665294</v>
      </c>
      <c r="I109">
        <f t="shared" si="50"/>
        <v>-5.0245188657574982E-3</v>
      </c>
      <c r="K109">
        <f t="shared" si="51"/>
        <v>1.6542399894381124E-2</v>
      </c>
      <c r="L109">
        <f t="shared" si="52"/>
        <v>0.26411496350260744</v>
      </c>
      <c r="M109">
        <f t="shared" si="52"/>
        <v>2.5245789832353017E-5</v>
      </c>
      <c r="O109">
        <f t="shared" si="53"/>
        <v>-2.5822065874299086E-3</v>
      </c>
      <c r="R109">
        <f t="shared" si="54"/>
        <v>8.5014894202672872E-3</v>
      </c>
      <c r="S109">
        <f t="shared" si="55"/>
        <v>-8.3117600354222807E-5</v>
      </c>
      <c r="U109">
        <f t="shared" si="56"/>
        <v>2.7365099426562064E-4</v>
      </c>
      <c r="W109" s="53">
        <f t="shared" si="57"/>
        <v>90</v>
      </c>
      <c r="X109" s="55">
        <f t="shared" si="58"/>
        <v>2.345128554304645E-2</v>
      </c>
      <c r="Y109" s="56">
        <f t="shared" si="59"/>
        <v>-3.3525458727678968E-3</v>
      </c>
      <c r="Z109" s="57">
        <f t="shared" si="60"/>
        <v>-1.3284147156676513E-4</v>
      </c>
      <c r="AB109" s="58">
        <f t="shared" si="61"/>
        <v>-0.14295787182387371</v>
      </c>
      <c r="AC109" s="58">
        <f t="shared" si="62"/>
        <v>-2.6101524097943245E-2</v>
      </c>
      <c r="AD109" s="58">
        <f t="shared" si="63"/>
        <v>-5.664570981532141E-3</v>
      </c>
      <c r="AE109">
        <f t="shared" si="79"/>
        <v>91</v>
      </c>
      <c r="AF109">
        <f t="shared" si="41"/>
        <v>0</v>
      </c>
      <c r="AG109">
        <f t="shared" si="64"/>
        <v>0</v>
      </c>
      <c r="AH109">
        <f t="shared" si="42"/>
        <v>0</v>
      </c>
      <c r="AI109">
        <f t="shared" si="65"/>
        <v>0</v>
      </c>
      <c r="AJ109">
        <f t="shared" si="43"/>
        <v>0</v>
      </c>
      <c r="AK109">
        <v>0</v>
      </c>
      <c r="AL109" s="59">
        <f t="shared" si="80"/>
        <v>0.9190085335375191</v>
      </c>
      <c r="AM109">
        <f>E109/(SUM(A110:$A$136))</f>
        <v>7.8068049321152338E-6</v>
      </c>
      <c r="AO109">
        <f t="shared" si="67"/>
        <v>3.0874682667099651</v>
      </c>
      <c r="AP109">
        <f t="shared" si="68"/>
        <v>90</v>
      </c>
      <c r="AQ109" s="58">
        <f>E109/(SUM($E$19:$E$127)-SUM($E$19:E109))</f>
        <v>0.27068936848104108</v>
      </c>
      <c r="AR109" s="60">
        <f>X109/(SUM($X$19:$X$127)-SUM($X$19:X109))</f>
        <v>0.28234020643280711</v>
      </c>
      <c r="AS109">
        <f t="shared" si="69"/>
        <v>5.6009719216747937</v>
      </c>
      <c r="AT109">
        <f t="shared" si="69"/>
        <v>5.6431127496054891</v>
      </c>
      <c r="AU109" s="59">
        <f t="shared" si="70"/>
        <v>2.1921508249379575E-2</v>
      </c>
      <c r="AV109" s="59">
        <f>SUM($AU$19:AU109)</f>
        <v>0.9190085335375191</v>
      </c>
      <c r="AW109" s="58">
        <f t="shared" si="44"/>
        <v>-3.1873590613416269E-3</v>
      </c>
      <c r="AY109" s="59">
        <f t="shared" si="71"/>
        <v>-1.4777958033823853</v>
      </c>
      <c r="AZ109" s="59">
        <f>LN(X109/SUM(X109:$X$129))</f>
        <v>-1.5133297748117078</v>
      </c>
      <c r="BA109" s="59">
        <f t="shared" si="72"/>
        <v>-1.719317154118551</v>
      </c>
      <c r="BC109" s="53">
        <f t="shared" si="81"/>
        <v>90</v>
      </c>
      <c r="BD109">
        <f t="shared" si="73"/>
        <v>-1.4777958033823853</v>
      </c>
      <c r="BE109" s="53">
        <f t="shared" si="74"/>
        <v>-133.00162230441467</v>
      </c>
      <c r="BF109" s="67">
        <f t="shared" si="75"/>
        <v>8100</v>
      </c>
      <c r="BG109" s="54">
        <f t="shared" si="76"/>
        <v>34.5</v>
      </c>
      <c r="BH109">
        <f t="shared" si="77"/>
        <v>3.248583519379995</v>
      </c>
      <c r="BI109">
        <f t="shared" si="45"/>
        <v>112.07613141860983</v>
      </c>
      <c r="BJ109">
        <f t="shared" si="46"/>
        <v>1190.25</v>
      </c>
    </row>
    <row r="110" spans="1:62" x14ac:dyDescent="0.3">
      <c r="A110" s="53">
        <f t="shared" si="78"/>
        <v>91</v>
      </c>
      <c r="B110">
        <v>0.25046000000000002</v>
      </c>
      <c r="C110" s="53">
        <f>B110*EXP(-SUM($B$19:B110))</f>
        <v>1.781497199623313E-2</v>
      </c>
      <c r="D110" s="67">
        <f t="shared" si="47"/>
        <v>1.781497199623313E-2</v>
      </c>
      <c r="E110" s="54">
        <f>D110/SUM(D19:D136)</f>
        <v>1.8734149188037948E-2</v>
      </c>
      <c r="F110">
        <f t="shared" si="48"/>
        <v>5.8338687173108963E-3</v>
      </c>
      <c r="G110">
        <f>(1/H4-E110)^2</f>
        <v>7.8024699492078799E-5</v>
      </c>
      <c r="H110">
        <f t="shared" si="49"/>
        <v>0.55963122818732935</v>
      </c>
      <c r="I110">
        <f t="shared" si="50"/>
        <v>-5.4142780160552533E-3</v>
      </c>
      <c r="K110">
        <f t="shared" si="51"/>
        <v>1.2900280470727051E-2</v>
      </c>
      <c r="L110">
        <f t="shared" si="52"/>
        <v>0.31318711156245871</v>
      </c>
      <c r="M110">
        <f t="shared" si="52"/>
        <v>2.9314406435139211E-5</v>
      </c>
      <c r="O110">
        <f t="shared" si="53"/>
        <v>-3.0299990558726583E-3</v>
      </c>
      <c r="R110">
        <f t="shared" si="54"/>
        <v>7.2193998037939989E-3</v>
      </c>
      <c r="S110">
        <f t="shared" si="55"/>
        <v>-6.9845704953604382E-5</v>
      </c>
      <c r="U110">
        <f t="shared" si="56"/>
        <v>1.6641723622342174E-4</v>
      </c>
      <c r="W110" s="53">
        <f t="shared" si="57"/>
        <v>91</v>
      </c>
      <c r="X110" s="55">
        <f t="shared" si="58"/>
        <v>2.0054364288919907E-2</v>
      </c>
      <c r="Y110" s="56">
        <f t="shared" si="59"/>
        <v>-3.4188998745056801E-3</v>
      </c>
      <c r="Z110" s="57">
        <f t="shared" si="60"/>
        <v>1.3500140289659704E-6</v>
      </c>
      <c r="AB110" s="58">
        <f t="shared" si="61"/>
        <v>-0.17048158820943687</v>
      </c>
      <c r="AC110" s="58">
        <f t="shared" si="62"/>
        <v>-2.899665420095577E-2</v>
      </c>
      <c r="AD110" s="58">
        <f t="shared" si="63"/>
        <v>6.7317717456237547E-5</v>
      </c>
      <c r="AE110">
        <f t="shared" si="79"/>
        <v>92</v>
      </c>
      <c r="AF110">
        <f t="shared" si="41"/>
        <v>0</v>
      </c>
      <c r="AG110">
        <f t="shared" si="64"/>
        <v>0</v>
      </c>
      <c r="AH110">
        <f t="shared" si="42"/>
        <v>91</v>
      </c>
      <c r="AI110">
        <f t="shared" si="65"/>
        <v>0</v>
      </c>
      <c r="AJ110">
        <f t="shared" si="43"/>
        <v>2.0054364288919907E-2</v>
      </c>
      <c r="AK110">
        <v>0</v>
      </c>
      <c r="AL110" s="59">
        <f t="shared" si="80"/>
        <v>0.93774268272555705</v>
      </c>
      <c r="AM110">
        <f>E110/(SUM(A111:$A$136))</f>
        <v>6.895159804209771E-6</v>
      </c>
      <c r="AO110">
        <f t="shared" si="67"/>
        <v>2.9303480182461001</v>
      </c>
      <c r="AP110">
        <f t="shared" si="68"/>
        <v>91</v>
      </c>
      <c r="AQ110" s="58">
        <f>E110/(SUM($E$19:$E$127)-SUM($E$19:E110))</f>
        <v>0.300950901295929</v>
      </c>
      <c r="AR110" s="60">
        <f>X110/(SUM($X$19:$X$127)-SUM($X$19:X110))</f>
        <v>0.31829283704171363</v>
      </c>
      <c r="AS110">
        <f t="shared" si="69"/>
        <v>5.7069471328254107</v>
      </c>
      <c r="AT110">
        <f t="shared" si="69"/>
        <v>5.7629718302387714</v>
      </c>
      <c r="AU110" s="59">
        <f t="shared" si="70"/>
        <v>1.8734149188037948E-2</v>
      </c>
      <c r="AV110" s="59">
        <f>SUM($AU$19:AU110)</f>
        <v>0.93774268272555705</v>
      </c>
      <c r="AW110" s="58">
        <f t="shared" si="44"/>
        <v>-2.6118826518451953E-3</v>
      </c>
      <c r="AY110" s="59">
        <f t="shared" si="71"/>
        <v>-1.3844560518462505</v>
      </c>
      <c r="AZ110" s="59">
        <f>LN(X110/SUM(X110:$X$129))</f>
        <v>-1.4211217489688823</v>
      </c>
      <c r="BA110" s="59">
        <f t="shared" si="72"/>
        <v>-1.6321559318390202</v>
      </c>
      <c r="BC110" s="53">
        <f t="shared" si="81"/>
        <v>91</v>
      </c>
      <c r="BD110">
        <f t="shared" si="73"/>
        <v>-1.3844560518462505</v>
      </c>
      <c r="BE110" s="53">
        <f t="shared" si="74"/>
        <v>-125.98550071800879</v>
      </c>
      <c r="BF110" s="67">
        <f t="shared" si="75"/>
        <v>8281</v>
      </c>
      <c r="BG110" s="54">
        <f t="shared" si="76"/>
        <v>35.5</v>
      </c>
      <c r="BH110">
        <f t="shared" si="77"/>
        <v>3.3419232709161295</v>
      </c>
      <c r="BI110">
        <f t="shared" si="45"/>
        <v>118.63827611752259</v>
      </c>
      <c r="BJ110">
        <f t="shared" si="46"/>
        <v>1260.25</v>
      </c>
    </row>
    <row r="111" spans="1:62" x14ac:dyDescent="0.3">
      <c r="A111" s="53">
        <f t="shared" si="78"/>
        <v>92</v>
      </c>
      <c r="B111">
        <v>0.28727000000000003</v>
      </c>
      <c r="C111" s="53">
        <f>B111*EXP(-SUM($B$19:B111))</f>
        <v>1.5331239437415897E-2</v>
      </c>
      <c r="D111" s="67">
        <f t="shared" si="47"/>
        <v>1.5331239437415897E-2</v>
      </c>
      <c r="E111" s="54">
        <f>D111/SUM(D19:D136)</f>
        <v>1.6122266536192753E-2</v>
      </c>
      <c r="F111">
        <f t="shared" si="48"/>
        <v>6.3236170132875587E-3</v>
      </c>
      <c r="G111">
        <f>(1/H4-E111)^2</f>
        <v>3.8704280507846559E-5</v>
      </c>
      <c r="H111">
        <f t="shared" si="49"/>
        <v>0.60866984622327658</v>
      </c>
      <c r="I111">
        <f t="shared" si="50"/>
        <v>-5.8273808613967778E-3</v>
      </c>
      <c r="K111">
        <f t="shared" si="51"/>
        <v>9.7986495229051944E-3</v>
      </c>
      <c r="L111">
        <f t="shared" si="52"/>
        <v>0.37047898170146715</v>
      </c>
      <c r="M111">
        <f t="shared" si="52"/>
        <v>3.3958367703773451E-5</v>
      </c>
      <c r="O111">
        <f t="shared" si="53"/>
        <v>-3.5469510127908417E-3</v>
      </c>
      <c r="R111">
        <f t="shared" si="54"/>
        <v>5.9641424983024873E-3</v>
      </c>
      <c r="S111">
        <f t="shared" si="55"/>
        <v>-5.7100462697312395E-5</v>
      </c>
      <c r="U111">
        <f t="shared" si="56"/>
        <v>9.6013532472730191E-5</v>
      </c>
      <c r="W111" s="53">
        <f t="shared" si="57"/>
        <v>92</v>
      </c>
      <c r="X111" s="55">
        <f t="shared" si="58"/>
        <v>1.6658904647005899E-2</v>
      </c>
      <c r="Y111" s="56">
        <f t="shared" si="59"/>
        <v>-3.3494090739498114E-3</v>
      </c>
      <c r="Z111" s="57">
        <f t="shared" si="60"/>
        <v>1.3679435996062517E-4</v>
      </c>
      <c r="AB111" s="58">
        <f t="shared" si="61"/>
        <v>-0.20105818149044991</v>
      </c>
      <c r="AC111" s="58">
        <f t="shared" si="62"/>
        <v>-3.2212906483727571E-2</v>
      </c>
      <c r="AD111" s="58">
        <f t="shared" si="63"/>
        <v>8.2114858605191188E-3</v>
      </c>
      <c r="AE111">
        <f t="shared" si="79"/>
        <v>93</v>
      </c>
      <c r="AF111">
        <f t="shared" si="41"/>
        <v>0</v>
      </c>
      <c r="AG111">
        <f t="shared" si="64"/>
        <v>0</v>
      </c>
      <c r="AH111">
        <f t="shared" si="42"/>
        <v>0</v>
      </c>
      <c r="AI111">
        <f t="shared" si="65"/>
        <v>0</v>
      </c>
      <c r="AJ111">
        <f t="shared" si="43"/>
        <v>0</v>
      </c>
      <c r="AK111">
        <v>0</v>
      </c>
      <c r="AL111" s="59">
        <f t="shared" si="80"/>
        <v>0.95386494926174981</v>
      </c>
      <c r="AM111">
        <f>E111/(SUM(A112:$A$136))</f>
        <v>6.1418158233115249E-6</v>
      </c>
      <c r="AO111">
        <f t="shared" si="67"/>
        <v>2.7802013311768494</v>
      </c>
      <c r="AP111">
        <f t="shared" si="68"/>
        <v>92</v>
      </c>
      <c r="AQ111" s="58">
        <f>E111/(SUM($E$19:$E$127)-SUM($E$19:E111))</f>
        <v>0.34951463925807635</v>
      </c>
      <c r="AR111" s="60">
        <f>X111/(SUM($X$19:$X$127)-SUM($X$19:X111))</f>
        <v>0.35943780235477801</v>
      </c>
      <c r="AS111">
        <f t="shared" si="69"/>
        <v>5.8565454470858613</v>
      </c>
      <c r="AT111">
        <f t="shared" si="69"/>
        <v>5.8845411506623595</v>
      </c>
      <c r="AU111" s="59">
        <f t="shared" si="70"/>
        <v>1.6122266536192753E-2</v>
      </c>
      <c r="AV111" s="59">
        <f>SUM($AU$19:AU111)</f>
        <v>0.95386494926174981</v>
      </c>
      <c r="AW111" s="58">
        <f t="shared" si="44"/>
        <v>-2.1809525122661287E-3</v>
      </c>
      <c r="AY111" s="59">
        <f t="shared" si="71"/>
        <v>-1.2473327389155009</v>
      </c>
      <c r="AZ111" s="59">
        <f>LN(X111/SUM(X111:$X$129))</f>
        <v>-1.3302862926160821</v>
      </c>
      <c r="BA111" s="59">
        <f t="shared" si="72"/>
        <v>-1.5449947095594894</v>
      </c>
      <c r="BC111" s="53">
        <f t="shared" si="81"/>
        <v>92</v>
      </c>
      <c r="BD111">
        <f t="shared" si="73"/>
        <v>-1.2473327389155009</v>
      </c>
      <c r="BE111" s="53">
        <f t="shared" si="74"/>
        <v>-114.75461198022609</v>
      </c>
      <c r="BF111" s="67">
        <f t="shared" si="75"/>
        <v>8464</v>
      </c>
      <c r="BG111" s="54">
        <f t="shared" si="76"/>
        <v>36.5</v>
      </c>
      <c r="BH111">
        <f t="shared" si="77"/>
        <v>3.4790465838468791</v>
      </c>
      <c r="BI111">
        <f t="shared" si="45"/>
        <v>126.98520031041109</v>
      </c>
      <c r="BJ111">
        <f t="shared" si="46"/>
        <v>1332.25</v>
      </c>
    </row>
    <row r="112" spans="1:62" x14ac:dyDescent="0.3">
      <c r="A112" s="53">
        <f t="shared" si="78"/>
        <v>93</v>
      </c>
      <c r="B112">
        <v>0.35387999999999997</v>
      </c>
      <c r="C112" s="53">
        <f>B112*EXP(-SUM($B$19:B112))</f>
        <v>1.3257293749188751E-2</v>
      </c>
      <c r="D112" s="67">
        <f t="shared" si="47"/>
        <v>1.3257293749188751E-2</v>
      </c>
      <c r="E112" s="54">
        <f>D112/SUM(D19:D136)</f>
        <v>1.3941314023926624E-2</v>
      </c>
      <c r="F112">
        <f t="shared" si="48"/>
        <v>6.8503914633219355E-3</v>
      </c>
      <c r="G112">
        <f>(1/H4-E112)^2</f>
        <v>1.6324217418254476E-5</v>
      </c>
      <c r="H112">
        <f t="shared" si="49"/>
        <v>0.66113339629384349</v>
      </c>
      <c r="I112">
        <f t="shared" si="50"/>
        <v>-6.2638592505787107E-3</v>
      </c>
      <c r="K112">
        <f t="shared" si="51"/>
        <v>7.0909225606046889E-3</v>
      </c>
      <c r="L112">
        <f t="shared" si="52"/>
        <v>0.43709736769503232</v>
      </c>
      <c r="M112">
        <f t="shared" si="52"/>
        <v>3.9235932711060485E-5</v>
      </c>
      <c r="O112">
        <f t="shared" si="53"/>
        <v>-4.1412465402417119E-3</v>
      </c>
      <c r="R112">
        <f t="shared" si="54"/>
        <v>4.6880457153492148E-3</v>
      </c>
      <c r="S112">
        <f t="shared" si="55"/>
        <v>-4.4416540876380958E-5</v>
      </c>
      <c r="U112">
        <f t="shared" si="56"/>
        <v>5.028118276049256E-5</v>
      </c>
      <c r="W112" s="53">
        <f t="shared" si="57"/>
        <v>93</v>
      </c>
      <c r="X112" s="55">
        <f t="shared" si="58"/>
        <v>1.339927170956574E-2</v>
      </c>
      <c r="Y112" s="56">
        <f t="shared" si="59"/>
        <v>-3.1491808615089342E-3</v>
      </c>
      <c r="Z112" s="57">
        <f t="shared" si="60"/>
        <v>2.6063524735650307E-4</v>
      </c>
      <c r="AB112" s="58">
        <f t="shared" si="61"/>
        <v>-0.23502627081296767</v>
      </c>
      <c r="AC112" s="58">
        <f t="shared" si="62"/>
        <v>-3.5785899191609932E-2</v>
      </c>
      <c r="AD112" s="58">
        <f t="shared" si="63"/>
        <v>1.9451448780640486E-2</v>
      </c>
      <c r="AE112">
        <f t="shared" si="79"/>
        <v>94</v>
      </c>
      <c r="AF112">
        <f t="shared" si="41"/>
        <v>0</v>
      </c>
      <c r="AG112">
        <f t="shared" si="64"/>
        <v>0</v>
      </c>
      <c r="AH112">
        <f t="shared" si="42"/>
        <v>0</v>
      </c>
      <c r="AI112">
        <f t="shared" si="65"/>
        <v>0</v>
      </c>
      <c r="AJ112">
        <f t="shared" si="43"/>
        <v>0</v>
      </c>
      <c r="AK112">
        <v>0</v>
      </c>
      <c r="AL112" s="59">
        <f t="shared" si="80"/>
        <v>0.96780626328567643</v>
      </c>
      <c r="AM112">
        <f>E112/(SUM(A113:$A$136))</f>
        <v>5.5060481927040383E-6</v>
      </c>
      <c r="AO112">
        <f t="shared" si="67"/>
        <v>2.6348566637253983</v>
      </c>
      <c r="AP112">
        <f t="shared" si="68"/>
        <v>93</v>
      </c>
      <c r="AQ112" s="58">
        <f>E112/(SUM($E$19:$E$127)-SUM($E$19:E112))</f>
        <v>0.4331447298204521</v>
      </c>
      <c r="AR112" s="60">
        <f>X112/(SUM($X$19:$X$127)-SUM($X$19:X112))</f>
        <v>0.40668131668282109</v>
      </c>
      <c r="AS112">
        <f t="shared" si="69"/>
        <v>6.0710719211617077</v>
      </c>
      <c r="AT112">
        <f t="shared" si="69"/>
        <v>6.0080298730402095</v>
      </c>
      <c r="AU112" s="59">
        <f t="shared" si="70"/>
        <v>1.3941314023926624E-2</v>
      </c>
      <c r="AV112" s="59">
        <f>SUM($AU$19:AU112)</f>
        <v>0.96780626328567643</v>
      </c>
      <c r="AW112" s="58">
        <f t="shared" si="44"/>
        <v>-4.4291890506893122E-3</v>
      </c>
      <c r="AY112" s="59">
        <f t="shared" si="71"/>
        <v>-1.0387974063669518</v>
      </c>
      <c r="AZ112" s="59">
        <f>LN(X112/SUM(X112:$X$129))</f>
        <v>-1.2409599251113315</v>
      </c>
      <c r="BA112" s="59">
        <f t="shared" si="72"/>
        <v>-1.4578334872799577</v>
      </c>
      <c r="BC112" s="53">
        <f t="shared" si="81"/>
        <v>93</v>
      </c>
      <c r="BD112">
        <f t="shared" si="73"/>
        <v>-1.0387974063669518</v>
      </c>
      <c r="BE112" s="53">
        <f t="shared" si="74"/>
        <v>-96.608158792126517</v>
      </c>
      <c r="BF112" s="67">
        <f t="shared" si="75"/>
        <v>8649</v>
      </c>
      <c r="BG112" s="54">
        <f t="shared" si="76"/>
        <v>37.5</v>
      </c>
      <c r="BH112">
        <f t="shared" si="77"/>
        <v>3.6875819163954282</v>
      </c>
      <c r="BI112">
        <f t="shared" si="45"/>
        <v>138.28432186482857</v>
      </c>
      <c r="BJ112">
        <f t="shared" si="46"/>
        <v>1406.25</v>
      </c>
    </row>
    <row r="113" spans="1:62" x14ac:dyDescent="0.3">
      <c r="A113" s="53">
        <f t="shared" si="78"/>
        <v>94</v>
      </c>
      <c r="B113">
        <v>0.33883000000000002</v>
      </c>
      <c r="C113" s="53">
        <f>B113*EXP(-SUM($B$19:B113))</f>
        <v>9.0454195876209995E-3</v>
      </c>
      <c r="D113" s="67">
        <f t="shared" si="47"/>
        <v>9.0454195876209995E-3</v>
      </c>
      <c r="E113" s="54">
        <f>D113/SUM(D19:D136)</f>
        <v>9.5121249732373122E-3</v>
      </c>
      <c r="F113">
        <f t="shared" si="48"/>
        <v>7.4162190461953955E-3</v>
      </c>
      <c r="G113">
        <f>(1/H4-E113)^2</f>
        <v>1.5121608604213141E-7</v>
      </c>
      <c r="H113">
        <f t="shared" si="49"/>
        <v>0.71708689386408531</v>
      </c>
      <c r="I113">
        <f t="shared" si="50"/>
        <v>-6.7234114104343396E-3</v>
      </c>
      <c r="K113">
        <f t="shared" si="51"/>
        <v>2.0959059270419167E-3</v>
      </c>
      <c r="L113">
        <f t="shared" si="52"/>
        <v>0.51421361335164195</v>
      </c>
      <c r="M113">
        <f t="shared" si="52"/>
        <v>4.5204260993958673E-5</v>
      </c>
      <c r="O113">
        <f t="shared" si="53"/>
        <v>-4.821270204478709E-3</v>
      </c>
      <c r="R113">
        <f t="shared" si="54"/>
        <v>1.5029466710538143E-3</v>
      </c>
      <c r="S113">
        <f t="shared" si="55"/>
        <v>-1.4091637825070584E-5</v>
      </c>
      <c r="U113">
        <f t="shared" si="56"/>
        <v>4.3928216550094359E-6</v>
      </c>
      <c r="W113" s="53">
        <f t="shared" si="57"/>
        <v>94</v>
      </c>
      <c r="X113" s="55">
        <f t="shared" si="58"/>
        <v>1.039824370207135E-2</v>
      </c>
      <c r="Y113" s="56">
        <f t="shared" si="59"/>
        <v>-2.8362461053007063E-3</v>
      </c>
      <c r="Z113" s="57">
        <f t="shared" si="60"/>
        <v>3.6023598615603117E-4</v>
      </c>
      <c r="AB113" s="58">
        <f t="shared" si="61"/>
        <v>-0.27276203429774593</v>
      </c>
      <c r="AC113" s="58">
        <f t="shared" si="62"/>
        <v>-3.9755201276202197E-2</v>
      </c>
      <c r="AD113" s="58">
        <f t="shared" si="63"/>
        <v>3.4643926078042529E-2</v>
      </c>
      <c r="AE113">
        <f t="shared" si="79"/>
        <v>95</v>
      </c>
      <c r="AF113">
        <f t="shared" si="41"/>
        <v>0</v>
      </c>
      <c r="AG113">
        <f t="shared" si="64"/>
        <v>0</v>
      </c>
      <c r="AH113">
        <f t="shared" si="42"/>
        <v>0</v>
      </c>
      <c r="AI113">
        <f t="shared" si="65"/>
        <v>0</v>
      </c>
      <c r="AJ113">
        <f t="shared" si="43"/>
        <v>0</v>
      </c>
      <c r="AK113">
        <v>0</v>
      </c>
      <c r="AL113" s="59">
        <f t="shared" si="80"/>
        <v>0.97731838825891371</v>
      </c>
      <c r="AM113">
        <f>E113/(SUM(A114:$A$136))</f>
        <v>3.9016099151916782E-6</v>
      </c>
      <c r="AO113">
        <f t="shared" si="67"/>
        <v>2.2525672977838065</v>
      </c>
      <c r="AP113">
        <f t="shared" si="68"/>
        <v>94</v>
      </c>
      <c r="AQ113" s="58">
        <f>E113/(SUM($E$19:$E$127)-SUM($E$19:E113))</f>
        <v>0.41951412881779293</v>
      </c>
      <c r="AR113" s="60">
        <f>X113/(SUM($X$19:$X$127)-SUM($X$19:X113))</f>
        <v>0.46112767195012994</v>
      </c>
      <c r="AS113">
        <f t="shared" si="69"/>
        <v>6.039097205477864</v>
      </c>
      <c r="AT113">
        <f t="shared" si="69"/>
        <v>6.1336749503161645</v>
      </c>
      <c r="AU113" s="59">
        <f t="shared" si="70"/>
        <v>9.5121249732373122E-3</v>
      </c>
      <c r="AV113" s="59">
        <f>SUM($AU$19:AU113)</f>
        <v>0.97731838825891371</v>
      </c>
      <c r="AW113" s="58">
        <f t="shared" si="44"/>
        <v>-2.5108661726854454E-3</v>
      </c>
      <c r="AY113" s="59">
        <f t="shared" si="71"/>
        <v>-1.0822567723085434</v>
      </c>
      <c r="AZ113" s="59">
        <f>LN(X113/SUM(X113:$X$129))</f>
        <v>-1.1532906239527323</v>
      </c>
      <c r="BA113" s="59">
        <f t="shared" si="72"/>
        <v>-1.3706722650004259</v>
      </c>
      <c r="BC113" s="53">
        <f t="shared" si="81"/>
        <v>94</v>
      </c>
      <c r="BD113">
        <f t="shared" si="73"/>
        <v>-1.0822567723085434</v>
      </c>
      <c r="BE113" s="53">
        <f t="shared" si="74"/>
        <v>-101.73213659700309</v>
      </c>
      <c r="BF113" s="67">
        <f t="shared" si="75"/>
        <v>8836</v>
      </c>
      <c r="BG113" s="54">
        <f t="shared" si="76"/>
        <v>38.5</v>
      </c>
      <c r="BH113">
        <f t="shared" si="77"/>
        <v>3.6441225504538366</v>
      </c>
      <c r="BI113">
        <f t="shared" si="45"/>
        <v>140.29871819247271</v>
      </c>
      <c r="BJ113">
        <f t="shared" si="46"/>
        <v>1482.25</v>
      </c>
    </row>
    <row r="114" spans="1:62" x14ac:dyDescent="0.3">
      <c r="A114" s="53">
        <f t="shared" si="78"/>
        <v>95</v>
      </c>
      <c r="B114">
        <v>0.35604999999999998</v>
      </c>
      <c r="C114" s="53">
        <f>B114*EXP(-SUM($B$19:B114))</f>
        <v>6.6577472090300514E-3</v>
      </c>
      <c r="D114" s="67">
        <f t="shared" si="47"/>
        <v>6.6577472090300514E-3</v>
      </c>
      <c r="E114" s="54">
        <f>D114/SUM(D19:D136)</f>
        <v>7.0012588005518668E-3</v>
      </c>
      <c r="F114">
        <f t="shared" si="48"/>
        <v>8.0230831321605085E-3</v>
      </c>
      <c r="G114">
        <f>(1/H4-E114)^2</f>
        <v>8.4084416032571186E-6</v>
      </c>
      <c r="H114">
        <f t="shared" si="49"/>
        <v>0.77655461167657369</v>
      </c>
      <c r="I114">
        <f t="shared" si="50"/>
        <v>-7.2053246698020228E-3</v>
      </c>
      <c r="K114">
        <f t="shared" si="51"/>
        <v>-1.0218243316086418E-3</v>
      </c>
      <c r="L114">
        <f t="shared" si="52"/>
        <v>0.60303706491615416</v>
      </c>
      <c r="M114">
        <f t="shared" si="52"/>
        <v>5.1916703597257627E-5</v>
      </c>
      <c r="O114">
        <f t="shared" si="53"/>
        <v>-5.595328100961746E-3</v>
      </c>
      <c r="R114">
        <f t="shared" si="54"/>
        <v>-7.9350239703402325E-4</v>
      </c>
      <c r="S114">
        <f t="shared" si="55"/>
        <v>7.3625760647437094E-6</v>
      </c>
      <c r="U114">
        <f t="shared" si="56"/>
        <v>1.0441249646674476E-6</v>
      </c>
      <c r="W114" s="53">
        <f t="shared" si="57"/>
        <v>95</v>
      </c>
      <c r="X114" s="55">
        <f t="shared" si="58"/>
        <v>7.7545642756212509E-3</v>
      </c>
      <c r="Y114" s="56">
        <f t="shared" si="59"/>
        <v>-2.4402324579720527E-3</v>
      </c>
      <c r="Z114" s="57">
        <f t="shared" si="60"/>
        <v>4.2542203334409686E-4</v>
      </c>
      <c r="AB114" s="58">
        <f t="shared" si="61"/>
        <v>-0.31468337500839855</v>
      </c>
      <c r="AC114" s="58">
        <f t="shared" si="62"/>
        <v>-4.4164770599976907E-2</v>
      </c>
      <c r="AD114" s="58">
        <f t="shared" si="63"/>
        <v>5.4860855906699479E-2</v>
      </c>
      <c r="AE114">
        <f t="shared" si="79"/>
        <v>96</v>
      </c>
      <c r="AF114">
        <f t="shared" si="41"/>
        <v>0</v>
      </c>
      <c r="AG114">
        <f t="shared" si="64"/>
        <v>0</v>
      </c>
      <c r="AH114">
        <f t="shared" si="42"/>
        <v>0</v>
      </c>
      <c r="AI114">
        <f t="shared" si="65"/>
        <v>0</v>
      </c>
      <c r="AJ114">
        <f t="shared" si="43"/>
        <v>0</v>
      </c>
      <c r="AK114">
        <v>0</v>
      </c>
      <c r="AL114" s="59">
        <f t="shared" si="80"/>
        <v>0.98431964705946562</v>
      </c>
      <c r="AM114">
        <f>E114/(SUM(A115:$A$136))</f>
        <v>2.9881599660912791E-6</v>
      </c>
      <c r="AO114">
        <f t="shared" si="67"/>
        <v>1.9460899615383465</v>
      </c>
      <c r="AP114">
        <f t="shared" si="68"/>
        <v>95</v>
      </c>
      <c r="AQ114" s="58">
        <f>E114/(SUM($E$19:$E$127)-SUM($E$19:E114))</f>
        <v>0.44671146549324992</v>
      </c>
      <c r="AR114" s="60">
        <f>X114/(SUM($X$19:$X$127)-SUM($X$19:X114))</f>
        <v>0.52413291765332226</v>
      </c>
      <c r="AS114">
        <f t="shared" si="69"/>
        <v>6.1019128951279624</v>
      </c>
      <c r="AT114">
        <f t="shared" si="69"/>
        <v>6.2617453117986193</v>
      </c>
      <c r="AU114" s="59">
        <f t="shared" si="70"/>
        <v>7.0012588005518668E-3</v>
      </c>
      <c r="AV114" s="59">
        <f>SUM($AU$19:AU114)</f>
        <v>0.98431964705946562</v>
      </c>
      <c r="AW114" s="58">
        <f t="shared" si="44"/>
        <v>-1.8612680991289127E-3</v>
      </c>
      <c r="AY114" s="59">
        <f t="shared" si="71"/>
        <v>-1.0326841085540033</v>
      </c>
      <c r="AZ114" s="59">
        <f>LN(X114/SUM(X114:$X$129))</f>
        <v>-1.067438237245997</v>
      </c>
      <c r="BA114" s="59">
        <f t="shared" si="72"/>
        <v>-1.2835110427208942</v>
      </c>
      <c r="BC114" s="53">
        <f t="shared" si="81"/>
        <v>95</v>
      </c>
      <c r="BD114">
        <f t="shared" si="73"/>
        <v>-1.0326841085540033</v>
      </c>
      <c r="BE114" s="53">
        <f t="shared" si="74"/>
        <v>-98.104990312630306</v>
      </c>
      <c r="BF114" s="67">
        <f t="shared" si="75"/>
        <v>9025</v>
      </c>
      <c r="BG114" s="54">
        <f t="shared" si="76"/>
        <v>39.5</v>
      </c>
      <c r="BH114">
        <f t="shared" si="77"/>
        <v>3.6936952142083768</v>
      </c>
      <c r="BI114">
        <f t="shared" si="45"/>
        <v>145.90096096123088</v>
      </c>
      <c r="BJ114">
        <f t="shared" si="46"/>
        <v>1560.25</v>
      </c>
    </row>
    <row r="115" spans="1:62" x14ac:dyDescent="0.3">
      <c r="A115" s="53">
        <f t="shared" si="78"/>
        <v>96</v>
      </c>
      <c r="B115">
        <v>0.38362000000000002</v>
      </c>
      <c r="C115" s="53">
        <f>B115*EXP(-SUM($B$19:B115))</f>
        <v>4.8878008543466033E-3</v>
      </c>
      <c r="D115" s="67">
        <f t="shared" si="47"/>
        <v>4.8878008543466033E-3</v>
      </c>
      <c r="E115" s="54">
        <f>D115/SUM(D19:D136)</f>
        <v>5.1399907014229541E-3</v>
      </c>
      <c r="F115">
        <f t="shared" si="48"/>
        <v>8.6728838900281078E-3</v>
      </c>
      <c r="G115">
        <f>(1/H4-E115)^2</f>
        <v>2.2667115263823271E-5</v>
      </c>
      <c r="H115">
        <f t="shared" si="49"/>
        <v>0.83950905901550865</v>
      </c>
      <c r="I115">
        <f t="shared" si="50"/>
        <v>-7.7083867928924724E-3</v>
      </c>
      <c r="K115">
        <f t="shared" si="51"/>
        <v>-3.5328931886051537E-3</v>
      </c>
      <c r="L115">
        <f t="shared" si="52"/>
        <v>0.70477546016910475</v>
      </c>
      <c r="M115">
        <f t="shared" si="52"/>
        <v>5.9419226948839097E-5</v>
      </c>
      <c r="O115">
        <f t="shared" si="53"/>
        <v>-6.4712605430287343E-3</v>
      </c>
      <c r="R115">
        <f t="shared" si="54"/>
        <v>-2.9658958363682126E-3</v>
      </c>
      <c r="S115">
        <f t="shared" si="55"/>
        <v>2.7232907195743741E-5</v>
      </c>
      <c r="U115">
        <f t="shared" si="56"/>
        <v>1.248133428209269E-5</v>
      </c>
      <c r="W115" s="53">
        <f t="shared" si="57"/>
        <v>96</v>
      </c>
      <c r="X115" s="55">
        <f t="shared" si="58"/>
        <v>5.5329481567646813E-3</v>
      </c>
      <c r="Y115" s="56">
        <f t="shared" si="59"/>
        <v>-1.9988026910157837E-3</v>
      </c>
      <c r="Z115" s="57">
        <f t="shared" si="60"/>
        <v>4.5061109064562362E-4</v>
      </c>
      <c r="AB115" s="58">
        <f t="shared" si="61"/>
        <v>-0.36125454900061044</v>
      </c>
      <c r="AC115" s="58">
        <f t="shared" si="62"/>
        <v>-4.9063440745706489E-2</v>
      </c>
      <c r="AD115" s="58">
        <f t="shared" si="63"/>
        <v>8.1441408427927964E-2</v>
      </c>
      <c r="AE115">
        <f t="shared" si="79"/>
        <v>97</v>
      </c>
      <c r="AF115">
        <f t="shared" si="41"/>
        <v>0</v>
      </c>
      <c r="AG115">
        <f t="shared" si="64"/>
        <v>0</v>
      </c>
      <c r="AH115">
        <f t="shared" si="42"/>
        <v>0</v>
      </c>
      <c r="AI115">
        <f t="shared" si="65"/>
        <v>0</v>
      </c>
      <c r="AJ115">
        <f t="shared" si="43"/>
        <v>0</v>
      </c>
      <c r="AK115">
        <v>0</v>
      </c>
      <c r="AL115" s="59">
        <f t="shared" si="80"/>
        <v>0.98945963776088852</v>
      </c>
      <c r="AM115">
        <f>E115/(SUM(A116:$A$136))</f>
        <v>2.2874902988086135E-6</v>
      </c>
      <c r="AO115">
        <f t="shared" si="67"/>
        <v>1.6370512704037554</v>
      </c>
      <c r="AP115">
        <f t="shared" si="68"/>
        <v>96</v>
      </c>
      <c r="AQ115" s="58">
        <f>E115/(SUM($E$19:$E$127)-SUM($E$19:E115))</f>
        <v>0.48799399814290173</v>
      </c>
      <c r="AR115" s="60">
        <f>X115/(SUM($X$19:$X$127)-SUM($X$19:X115))</f>
        <v>0.59737604688577661</v>
      </c>
      <c r="AS115">
        <f t="shared" si="69"/>
        <v>6.1903031068900187</v>
      </c>
      <c r="AT115">
        <f t="shared" si="69"/>
        <v>6.3925468093735001</v>
      </c>
      <c r="AU115" s="59">
        <f t="shared" si="70"/>
        <v>5.1399907014229541E-3</v>
      </c>
      <c r="AV115" s="59">
        <f>SUM($AU$19:AU115)</f>
        <v>0.98945963776088852</v>
      </c>
      <c r="AW115" s="58">
        <f t="shared" si="44"/>
        <v>-1.4840597250280331E-3</v>
      </c>
      <c r="AY115" s="59">
        <f t="shared" si="71"/>
        <v>-0.95810279968859502</v>
      </c>
      <c r="AZ115" s="59">
        <f>LN(X115/SUM(X115:$X$129))</f>
        <v>-0.98357474512373844</v>
      </c>
      <c r="BA115" s="59">
        <f t="shared" si="72"/>
        <v>-1.1963498204413625</v>
      </c>
      <c r="BC115" s="53">
        <f t="shared" si="81"/>
        <v>96</v>
      </c>
      <c r="BD115">
        <f t="shared" si="73"/>
        <v>-0.95810279968859502</v>
      </c>
      <c r="BE115" s="53">
        <f t="shared" si="74"/>
        <v>-91.977868770105118</v>
      </c>
      <c r="BF115" s="67">
        <f t="shared" si="75"/>
        <v>9216</v>
      </c>
      <c r="BG115" s="54">
        <f t="shared" si="76"/>
        <v>40.5</v>
      </c>
      <c r="BH115">
        <f t="shared" si="77"/>
        <v>3.7682765230737849</v>
      </c>
      <c r="BI115">
        <f t="shared" si="45"/>
        <v>152.61519918448829</v>
      </c>
      <c r="BJ115">
        <f t="shared" si="46"/>
        <v>1640.25</v>
      </c>
    </row>
    <row r="116" spans="1:62" x14ac:dyDescent="0.3">
      <c r="A116" s="53">
        <f t="shared" si="78"/>
        <v>97</v>
      </c>
      <c r="B116">
        <v>0.41194999999999998</v>
      </c>
      <c r="C116" s="53">
        <f>B116*EXP(-SUM($B$19:B116))</f>
        <v>3.4765554235162968E-3</v>
      </c>
      <c r="D116" s="67">
        <f t="shared" si="47"/>
        <v>3.4765554235162968E-3</v>
      </c>
      <c r="E116" s="54">
        <f>D116/SUM(D19:D136)</f>
        <v>3.655930976394921E-3</v>
      </c>
      <c r="F116">
        <f t="shared" si="48"/>
        <v>9.3673904427400891E-3</v>
      </c>
      <c r="G116">
        <f>(1/H4-E116)^2</f>
        <v>3.9000763444956578E-5</v>
      </c>
      <c r="H116">
        <f t="shared" si="49"/>
        <v>0.90585815987336005</v>
      </c>
      <c r="I116">
        <f t="shared" si="50"/>
        <v>-8.2307852051496256E-3</v>
      </c>
      <c r="K116">
        <f t="shared" si="51"/>
        <v>-5.7114594663451677E-3</v>
      </c>
      <c r="L116">
        <f t="shared" si="52"/>
        <v>0.82057900580914989</v>
      </c>
      <c r="M116">
        <f t="shared" si="52"/>
        <v>6.7745825093309969E-5</v>
      </c>
      <c r="O116">
        <f t="shared" si="53"/>
        <v>-7.4559239402497163E-3</v>
      </c>
      <c r="R116">
        <f t="shared" si="54"/>
        <v>-5.1737721623747162E-3</v>
      </c>
      <c r="S116">
        <f t="shared" si="55"/>
        <v>4.7009796075405584E-5</v>
      </c>
      <c r="U116">
        <f t="shared" si="56"/>
        <v>3.2620769235703831E-5</v>
      </c>
      <c r="W116" s="53">
        <f t="shared" si="57"/>
        <v>97</v>
      </c>
      <c r="X116" s="55">
        <f t="shared" si="58"/>
        <v>3.758617803423599E-3</v>
      </c>
      <c r="Y116" s="56">
        <f t="shared" si="59"/>
        <v>-1.5522764780426274E-3</v>
      </c>
      <c r="Z116" s="57">
        <f t="shared" si="60"/>
        <v>4.362114918477009E-4</v>
      </c>
      <c r="AB116" s="58">
        <f t="shared" si="61"/>
        <v>-0.41299130670554235</v>
      </c>
      <c r="AC116" s="58">
        <f t="shared" si="62"/>
        <v>-5.4505461821842092E-2</v>
      </c>
      <c r="AD116" s="58">
        <f t="shared" si="63"/>
        <v>0.11605635759250926</v>
      </c>
      <c r="AE116">
        <f t="shared" si="79"/>
        <v>98</v>
      </c>
      <c r="AF116">
        <f t="shared" si="41"/>
        <v>0</v>
      </c>
      <c r="AG116">
        <f t="shared" si="64"/>
        <v>0</v>
      </c>
      <c r="AH116">
        <f t="shared" si="42"/>
        <v>0</v>
      </c>
      <c r="AI116">
        <f t="shared" si="65"/>
        <v>0</v>
      </c>
      <c r="AJ116">
        <f t="shared" si="43"/>
        <v>0</v>
      </c>
      <c r="AK116">
        <v>0</v>
      </c>
      <c r="AL116" s="59">
        <f t="shared" si="80"/>
        <v>0.99311556873728346</v>
      </c>
      <c r="AM116">
        <f>E116/(SUM(A117:$A$136))</f>
        <v>1.7004330122767074E-6</v>
      </c>
      <c r="AO116">
        <f t="shared" si="67"/>
        <v>1.2963507738718121</v>
      </c>
      <c r="AP116">
        <f t="shared" si="68"/>
        <v>97</v>
      </c>
      <c r="AQ116" s="58">
        <f>E116/(SUM($E$19:$E$127)-SUM($E$19:E116))</f>
        <v>0.53161972375278488</v>
      </c>
      <c r="AR116" s="60">
        <f>X116/(SUM($X$19:$X$127)-SUM($X$19:X116))</f>
        <v>0.68295443100101405</v>
      </c>
      <c r="AS116">
        <f t="shared" si="69"/>
        <v>6.2759284287707917</v>
      </c>
      <c r="AT116">
        <f t="shared" si="69"/>
        <v>6.5264281384592087</v>
      </c>
      <c r="AU116" s="59">
        <f t="shared" si="70"/>
        <v>3.655930976394921E-3</v>
      </c>
      <c r="AV116" s="59">
        <f>SUM($AU$19:AU116)</f>
        <v>0.99311556873728346</v>
      </c>
      <c r="AW116" s="58">
        <f t="shared" si="44"/>
        <v>-1.1382097873701516E-3</v>
      </c>
      <c r="AY116" s="59">
        <f t="shared" si="71"/>
        <v>-0.8868532962205381</v>
      </c>
      <c r="AZ116" s="59">
        <f>LN(X116/SUM(X116:$X$129))</f>
        <v>-0.90188431000784253</v>
      </c>
      <c r="BA116" s="59">
        <f t="shared" si="72"/>
        <v>-1.1091885981618326</v>
      </c>
      <c r="BC116" s="53">
        <f t="shared" si="81"/>
        <v>97</v>
      </c>
      <c r="BD116">
        <f t="shared" si="73"/>
        <v>-0.8868532962205381</v>
      </c>
      <c r="BE116" s="53">
        <f t="shared" si="74"/>
        <v>-86.024769733392191</v>
      </c>
      <c r="BF116" s="67">
        <f t="shared" si="75"/>
        <v>9409</v>
      </c>
      <c r="BG116" s="54">
        <f t="shared" si="76"/>
        <v>41.5</v>
      </c>
      <c r="BH116">
        <f t="shared" si="77"/>
        <v>3.8395260265418418</v>
      </c>
      <c r="BI116">
        <f t="shared" si="45"/>
        <v>159.34033010148644</v>
      </c>
      <c r="BJ116">
        <f t="shared" si="46"/>
        <v>1722.25</v>
      </c>
    </row>
    <row r="117" spans="1:62" x14ac:dyDescent="0.3">
      <c r="A117" s="53">
        <f t="shared" si="78"/>
        <v>98</v>
      </c>
      <c r="B117">
        <v>0.44089</v>
      </c>
      <c r="C117" s="53">
        <f>B117*EXP(-SUM($B$19:B117))</f>
        <v>2.3941910586170886E-3</v>
      </c>
      <c r="D117" s="67">
        <f t="shared" si="47"/>
        <v>2.3941910586170886E-3</v>
      </c>
      <c r="E117" s="54">
        <f>D117/SUM(D19:D136)</f>
        <v>2.5177211890247695E-3</v>
      </c>
      <c r="F117">
        <f t="shared" si="48"/>
        <v>1.0108183693751889E-2</v>
      </c>
      <c r="G117">
        <f>(1/H4-E117)^2</f>
        <v>5.4512659797153032E-5</v>
      </c>
      <c r="H117">
        <f t="shared" si="49"/>
        <v>0.97543048776106334</v>
      </c>
      <c r="I117">
        <f t="shared" si="50"/>
        <v>-8.7699936509698703E-3</v>
      </c>
      <c r="K117">
        <f t="shared" si="51"/>
        <v>-7.5904625047271196E-3</v>
      </c>
      <c r="L117">
        <f t="shared" si="52"/>
        <v>0.95146463645378598</v>
      </c>
      <c r="M117">
        <f t="shared" si="52"/>
        <v>7.6912788638051834E-5</v>
      </c>
      <c r="O117">
        <f t="shared" si="53"/>
        <v>-8.55451918462697E-3</v>
      </c>
      <c r="R117">
        <f t="shared" si="54"/>
        <v>-7.4039685433180367E-3</v>
      </c>
      <c r="S117">
        <f t="shared" si="55"/>
        <v>6.6568307974381691E-5</v>
      </c>
      <c r="U117">
        <f t="shared" si="56"/>
        <v>5.7615121035668301E-5</v>
      </c>
      <c r="W117" s="53">
        <f t="shared" si="57"/>
        <v>98</v>
      </c>
      <c r="X117" s="55">
        <f t="shared" si="58"/>
        <v>2.4177226396686568E-3</v>
      </c>
      <c r="Y117" s="56">
        <f t="shared" si="59"/>
        <v>-1.1374577611142521E-3</v>
      </c>
      <c r="Z117" s="57">
        <f t="shared" si="60"/>
        <v>3.8874012237460437E-4</v>
      </c>
      <c r="AB117" s="58">
        <f t="shared" si="61"/>
        <v>-0.4704666045854366</v>
      </c>
      <c r="AC117" s="58">
        <f t="shared" si="62"/>
        <v>-6.055110125296824E-2</v>
      </c>
      <c r="AD117" s="58">
        <f t="shared" si="63"/>
        <v>0.16078772477718134</v>
      </c>
      <c r="AE117">
        <f t="shared" si="79"/>
        <v>99</v>
      </c>
      <c r="AF117">
        <f t="shared" si="41"/>
        <v>0</v>
      </c>
      <c r="AG117">
        <f t="shared" si="64"/>
        <v>0</v>
      </c>
      <c r="AH117">
        <f t="shared" si="42"/>
        <v>0</v>
      </c>
      <c r="AI117">
        <f t="shared" si="65"/>
        <v>0</v>
      </c>
      <c r="AJ117">
        <f t="shared" si="43"/>
        <v>0</v>
      </c>
      <c r="AK117">
        <v>0</v>
      </c>
      <c r="AL117" s="59">
        <f t="shared" si="80"/>
        <v>0.99563328992630828</v>
      </c>
      <c r="AM117">
        <f>E117/(SUM(A118:$A$136))</f>
        <v>1.2269596437742541E-6</v>
      </c>
      <c r="AO117">
        <f t="shared" si="67"/>
        <v>0.92335420233687227</v>
      </c>
      <c r="AP117">
        <f t="shared" si="68"/>
        <v>98</v>
      </c>
      <c r="AQ117" s="58">
        <f>E117/(SUM($E$19:$E$127)-SUM($E$19:E117))</f>
        <v>0.57755897379661381</v>
      </c>
      <c r="AR117" s="60">
        <f>X117/(SUM($X$19:$X$127)-SUM($X$19:X117))</f>
        <v>0.78351335518776688</v>
      </c>
      <c r="AS117">
        <f t="shared" si="69"/>
        <v>6.3588105563104813</v>
      </c>
      <c r="AT117">
        <f t="shared" si="69"/>
        <v>6.6637881071999621</v>
      </c>
      <c r="AU117" s="59">
        <f t="shared" si="70"/>
        <v>2.5177211890247695E-3</v>
      </c>
      <c r="AV117" s="59">
        <f>SUM($AU$19:AU117)</f>
        <v>0.99563328992630828</v>
      </c>
      <c r="AW117" s="58">
        <f t="shared" si="44"/>
        <v>-8.3982714574455902E-4</v>
      </c>
      <c r="AY117" s="59">
        <f t="shared" si="71"/>
        <v>-0.81895986775547824</v>
      </c>
      <c r="AZ117" s="59">
        <f>LN(X117/SUM(X117:$X$129))</f>
        <v>-0.82256304001277181</v>
      </c>
      <c r="BA117" s="59">
        <f t="shared" si="72"/>
        <v>-1.0220273758823009</v>
      </c>
      <c r="BC117" s="53">
        <f t="shared" si="81"/>
        <v>98</v>
      </c>
      <c r="BD117">
        <f t="shared" si="73"/>
        <v>-0.81895986775547824</v>
      </c>
      <c r="BE117" s="53">
        <f t="shared" si="74"/>
        <v>-80.258067040036863</v>
      </c>
      <c r="BF117" s="67">
        <f t="shared" si="75"/>
        <v>9604</v>
      </c>
      <c r="BG117" s="54">
        <f t="shared" si="76"/>
        <v>42.5</v>
      </c>
      <c r="BH117">
        <f t="shared" si="77"/>
        <v>3.9074194550069019</v>
      </c>
      <c r="BI117">
        <f t="shared" si="45"/>
        <v>166.06532683779332</v>
      </c>
      <c r="BJ117">
        <f t="shared" si="46"/>
        <v>1806.25</v>
      </c>
    </row>
    <row r="118" spans="1:62" x14ac:dyDescent="0.3">
      <c r="A118" s="53">
        <f t="shared" si="78"/>
        <v>99</v>
      </c>
      <c r="B118">
        <v>0.47022000000000003</v>
      </c>
      <c r="C118" s="53">
        <f>B118*EXP(-SUM($B$19:B118))</f>
        <v>1.5955694114344733E-3</v>
      </c>
      <c r="D118" s="67">
        <f t="shared" si="47"/>
        <v>1.5955694114344733E-3</v>
      </c>
      <c r="E118" s="54">
        <f>D118/SUM(D19:D136)</f>
        <v>1.6778940432802104E-3</v>
      </c>
      <c r="F118">
        <f t="shared" si="48"/>
        <v>1.0896588722237123E-2</v>
      </c>
      <c r="G118">
        <f>(1/H4-E118)^2</f>
        <v>6.7619308741757194E-5</v>
      </c>
      <c r="H118">
        <f t="shared" si="49"/>
        <v>1.0479584493781315</v>
      </c>
      <c r="I118">
        <f t="shared" si="50"/>
        <v>-9.3226462109204343E-3</v>
      </c>
      <c r="K118">
        <f t="shared" si="51"/>
        <v>-9.2186946789569128E-3</v>
      </c>
      <c r="L118">
        <f t="shared" si="52"/>
        <v>1.0982169116230178</v>
      </c>
      <c r="M118">
        <f t="shared" si="52"/>
        <v>8.6911732373989127E-5</v>
      </c>
      <c r="O118">
        <f t="shared" si="53"/>
        <v>-9.7697458672970916E-3</v>
      </c>
      <c r="R118">
        <f t="shared" si="54"/>
        <v>-9.6608089810501178E-3</v>
      </c>
      <c r="S118">
        <f t="shared" si="55"/>
        <v>8.5942629018410029E-5</v>
      </c>
      <c r="U118">
        <f t="shared" si="56"/>
        <v>8.4984331583828494E-5</v>
      </c>
      <c r="W118" s="53">
        <f t="shared" si="57"/>
        <v>99</v>
      </c>
      <c r="X118" s="55">
        <f t="shared" si="58"/>
        <v>1.4637385926154381E-3</v>
      </c>
      <c r="Y118" s="56">
        <f t="shared" si="59"/>
        <v>-7.8210034086453959E-4</v>
      </c>
      <c r="Z118" s="57">
        <f t="shared" si="60"/>
        <v>3.1942770953326353E-4</v>
      </c>
      <c r="AB118" s="58">
        <f t="shared" si="61"/>
        <v>-0.53431695031492388</v>
      </c>
      <c r="AC118" s="58">
        <f t="shared" si="62"/>
        <v>-6.726731120876317E-2</v>
      </c>
      <c r="AD118" s="58">
        <f t="shared" si="63"/>
        <v>0.21822729218507764</v>
      </c>
      <c r="AE118">
        <f t="shared" si="79"/>
        <v>100</v>
      </c>
      <c r="AF118">
        <f t="shared" si="41"/>
        <v>0</v>
      </c>
      <c r="AG118">
        <f t="shared" si="64"/>
        <v>0</v>
      </c>
      <c r="AH118">
        <f t="shared" si="42"/>
        <v>0</v>
      </c>
      <c r="AI118">
        <f t="shared" si="65"/>
        <v>0</v>
      </c>
      <c r="AJ118">
        <f t="shared" si="43"/>
        <v>0</v>
      </c>
      <c r="AK118">
        <v>0</v>
      </c>
      <c r="AL118" s="59">
        <f t="shared" si="80"/>
        <v>0.99731118396958851</v>
      </c>
      <c r="AM118">
        <f>E118/(SUM(A119:$A$136))</f>
        <v>8.5913673491050199E-7</v>
      </c>
      <c r="AO118">
        <f t="shared" si="67"/>
        <v>0.51753946140304175</v>
      </c>
      <c r="AP118">
        <f t="shared" si="68"/>
        <v>99</v>
      </c>
      <c r="AQ118" s="58">
        <f>E118/(SUM($E$19:$E$127)-SUM($E$19:E118))</f>
        <v>0.62576437774324667</v>
      </c>
      <c r="AR118" s="60">
        <f>X118/(SUM($X$19:$X$127)-SUM($X$19:X118))</f>
        <v>0.90242451008556512</v>
      </c>
      <c r="AS118">
        <f t="shared" si="69"/>
        <v>6.438973906864935</v>
      </c>
      <c r="AT118">
        <f t="shared" si="69"/>
        <v>6.8050850413740163</v>
      </c>
      <c r="AU118" s="59">
        <f t="shared" si="70"/>
        <v>1.6778940432802104E-3</v>
      </c>
      <c r="AV118" s="59">
        <f>SUM($AU$19:AU118)</f>
        <v>0.99731118396958851</v>
      </c>
      <c r="AW118" s="58">
        <f t="shared" si="44"/>
        <v>-5.9599617571538788E-4</v>
      </c>
      <c r="AY118" s="59">
        <f t="shared" si="71"/>
        <v>-0.75455460868930879</v>
      </c>
      <c r="AZ118" s="59">
        <f>LN(X118/SUM(X118:$X$129))</f>
        <v>-0.74581837017049268</v>
      </c>
      <c r="BA118" s="59">
        <f t="shared" si="72"/>
        <v>-0.93486615360276915</v>
      </c>
      <c r="BC118" s="53">
        <f t="shared" si="81"/>
        <v>99</v>
      </c>
      <c r="BD118">
        <f t="shared" si="73"/>
        <v>-0.75455460868930879</v>
      </c>
      <c r="BE118" s="53">
        <f t="shared" si="74"/>
        <v>-74.700906260241567</v>
      </c>
      <c r="BF118" s="67">
        <f t="shared" si="75"/>
        <v>9801</v>
      </c>
      <c r="BG118" s="54">
        <f t="shared" si="76"/>
        <v>43.5</v>
      </c>
      <c r="BH118">
        <f t="shared" si="77"/>
        <v>3.9718247140730711</v>
      </c>
      <c r="BI118">
        <f t="shared" si="45"/>
        <v>172.77437506217859</v>
      </c>
      <c r="BJ118">
        <f t="shared" si="46"/>
        <v>1892.25</v>
      </c>
    </row>
    <row r="119" spans="1:62" x14ac:dyDescent="0.3">
      <c r="A119" s="53">
        <f t="shared" si="78"/>
        <v>100</v>
      </c>
      <c r="B119">
        <v>0.49976999999999999</v>
      </c>
      <c r="C119" s="53">
        <f>B119*EXP(-SUM($B$19:B119))</f>
        <v>1.0288153478439466E-3</v>
      </c>
      <c r="D119" s="67">
        <f t="shared" si="47"/>
        <v>1.0288153478439466E-3</v>
      </c>
      <c r="E119" s="54">
        <f>D119/SUM(D19:D136)</f>
        <v>1.0818978675648226E-3</v>
      </c>
      <c r="F119">
        <f t="shared" si="48"/>
        <v>1.1733595661709083E-2</v>
      </c>
      <c r="G119">
        <f>(1/H4-E119)^2</f>
        <v>7.7776387786734942E-5</v>
      </c>
      <c r="H119">
        <f t="shared" si="49"/>
        <v>1.1230593646286209</v>
      </c>
      <c r="I119">
        <f t="shared" si="50"/>
        <v>-9.8843991626798716E-3</v>
      </c>
      <c r="K119">
        <f t="shared" si="51"/>
        <v>-1.0651697794144261E-2</v>
      </c>
      <c r="L119">
        <f t="shared" si="52"/>
        <v>1.2612623364800417</v>
      </c>
      <c r="M119">
        <f t="shared" si="52"/>
        <v>9.7701346807186544E-5</v>
      </c>
      <c r="O119">
        <f t="shared" si="53"/>
        <v>-1.110076704337493E-2</v>
      </c>
      <c r="R119">
        <f t="shared" si="54"/>
        <v>-1.1962488956907736E-2</v>
      </c>
      <c r="S119">
        <f t="shared" si="55"/>
        <v>1.0528563275755857E-4</v>
      </c>
      <c r="U119">
        <f t="shared" si="56"/>
        <v>1.1345866589777771E-4</v>
      </c>
      <c r="W119" s="53">
        <f t="shared" si="57"/>
        <v>100</v>
      </c>
      <c r="X119" s="55">
        <f t="shared" si="58"/>
        <v>8.2847575209097886E-4</v>
      </c>
      <c r="Y119" s="56">
        <f t="shared" si="59"/>
        <v>-5.0143449474740465E-4</v>
      </c>
      <c r="Z119" s="57">
        <f t="shared" si="60"/>
        <v>2.4158222760019052E-4</v>
      </c>
      <c r="AB119" s="58">
        <f t="shared" si="61"/>
        <v>-0.60524945175744838</v>
      </c>
      <c r="AC119" s="58">
        <f t="shared" si="62"/>
        <v>-7.4728470062875876E-2</v>
      </c>
      <c r="AD119" s="58">
        <f t="shared" si="63"/>
        <v>0.29159842878981596</v>
      </c>
      <c r="AE119">
        <f t="shared" si="79"/>
        <v>101</v>
      </c>
      <c r="AF119">
        <f t="shared" si="41"/>
        <v>0</v>
      </c>
      <c r="AG119">
        <f t="shared" si="64"/>
        <v>0</v>
      </c>
      <c r="AH119">
        <f t="shared" si="42"/>
        <v>0</v>
      </c>
      <c r="AI119">
        <f t="shared" si="65"/>
        <v>0</v>
      </c>
      <c r="AJ119">
        <f t="shared" si="43"/>
        <v>0</v>
      </c>
      <c r="AK119">
        <v>0</v>
      </c>
      <c r="AL119" s="59">
        <f t="shared" si="80"/>
        <v>0.99839308183715336</v>
      </c>
      <c r="AM119">
        <f>E119/(SUM(A120:$A$136))</f>
        <v>5.8386285351582439E-7</v>
      </c>
      <c r="AO119">
        <f t="shared" si="67"/>
        <v>7.8716783699948778E-2</v>
      </c>
      <c r="AP119">
        <f t="shared" si="68"/>
        <v>100</v>
      </c>
      <c r="AQ119" s="58">
        <f>E119/(SUM($E$19:$E$127)-SUM($E$19:E119))</f>
        <v>0.67641729164374187</v>
      </c>
      <c r="AR119" s="60">
        <f>X119/(SUM($X$19:$X$127)-SUM($X$19:X119))</f>
        <v>1.0440371162233715</v>
      </c>
      <c r="AS119">
        <f t="shared" si="69"/>
        <v>6.5168101809255514</v>
      </c>
      <c r="AT119">
        <f t="shared" si="69"/>
        <v>6.9508503197487244</v>
      </c>
      <c r="AU119" s="59">
        <f t="shared" si="70"/>
        <v>1.0818978675648226E-3</v>
      </c>
      <c r="AV119" s="59">
        <f>SUM($AU$19:AU119)</f>
        <v>0.99839308183715336</v>
      </c>
      <c r="AW119" s="58">
        <f t="shared" si="44"/>
        <v>-4.0697579645687112E-4</v>
      </c>
      <c r="AY119" s="59">
        <f t="shared" si="71"/>
        <v>-0.69360728639240188</v>
      </c>
      <c r="AZ119" s="59">
        <f>LN(X119/SUM(X119:$X$129))</f>
        <v>-0.67186793944078482</v>
      </c>
      <c r="BA119" s="59">
        <f t="shared" si="72"/>
        <v>-0.84770493132323743</v>
      </c>
      <c r="BC119" s="53">
        <f t="shared" si="81"/>
        <v>100</v>
      </c>
      <c r="BD119">
        <f t="shared" si="73"/>
        <v>-0.69360728639240188</v>
      </c>
      <c r="BE119" s="53">
        <f t="shared" si="74"/>
        <v>-69.360728639240193</v>
      </c>
      <c r="BF119" s="67">
        <f t="shared" si="75"/>
        <v>10000</v>
      </c>
      <c r="BG119" s="54">
        <f t="shared" si="76"/>
        <v>44.5</v>
      </c>
      <c r="BH119">
        <f t="shared" si="77"/>
        <v>4.0327720363699786</v>
      </c>
      <c r="BI119">
        <f t="shared" si="45"/>
        <v>179.45835561846405</v>
      </c>
      <c r="BJ119">
        <f t="shared" si="46"/>
        <v>1980.25</v>
      </c>
    </row>
    <row r="120" spans="1:62" x14ac:dyDescent="0.3">
      <c r="A120" s="53">
        <f t="shared" si="78"/>
        <v>101</v>
      </c>
      <c r="B120">
        <v>0.52932000000000001</v>
      </c>
      <c r="C120" s="53">
        <f>B120*EXP(-SUM($B$19:B120))</f>
        <v>6.4180751822480171E-4</v>
      </c>
      <c r="D120" s="67">
        <f t="shared" si="47"/>
        <v>6.4180751822480171E-4</v>
      </c>
      <c r="E120" s="54">
        <f>D120/SUM(D19:D136)</f>
        <v>6.7492207110795145E-4</v>
      </c>
      <c r="F120">
        <f t="shared" si="48"/>
        <v>1.2619768050585168E-2</v>
      </c>
      <c r="G120">
        <f>(1/H4-E120)^2</f>
        <v>8.5120331255474587E-5</v>
      </c>
      <c r="H120">
        <f t="shared" si="49"/>
        <v>1.200214472637515</v>
      </c>
      <c r="I120">
        <f t="shared" si="50"/>
        <v>-1.0449781936721856E-2</v>
      </c>
      <c r="K120">
        <f t="shared" si="51"/>
        <v>-1.1944845979477217E-2</v>
      </c>
      <c r="L120">
        <f t="shared" si="52"/>
        <v>1.4405147803285483</v>
      </c>
      <c r="M120">
        <f t="shared" si="52"/>
        <v>1.091979425250384E-4</v>
      </c>
      <c r="O120">
        <f t="shared" si="53"/>
        <v>-1.2541979516359653E-2</v>
      </c>
      <c r="R120">
        <f t="shared" si="54"/>
        <v>-1.4336377017994589E-2</v>
      </c>
      <c r="S120">
        <f t="shared" si="55"/>
        <v>1.2482103575326572E-4</v>
      </c>
      <c r="U120">
        <f t="shared" si="56"/>
        <v>1.4267934547343303E-4</v>
      </c>
      <c r="W120" s="53">
        <f t="shared" si="57"/>
        <v>101</v>
      </c>
      <c r="X120" s="55">
        <f t="shared" si="58"/>
        <v>4.3512294358230954E-4</v>
      </c>
      <c r="Y120" s="56">
        <f t="shared" si="59"/>
        <v>-2.9764569630735035E-4</v>
      </c>
      <c r="Z120" s="57">
        <f t="shared" si="60"/>
        <v>1.6748174264519242E-4</v>
      </c>
      <c r="AB120" s="58">
        <f t="shared" si="61"/>
        <v>-0.6840496478003959</v>
      </c>
      <c r="AC120" s="58">
        <f t="shared" si="62"/>
        <v>-8.3017206092974222E-2</v>
      </c>
      <c r="AD120" s="58">
        <f t="shared" si="63"/>
        <v>0.3849067145628714</v>
      </c>
      <c r="AE120">
        <f t="shared" si="79"/>
        <v>102</v>
      </c>
      <c r="AF120">
        <f t="shared" si="41"/>
        <v>0</v>
      </c>
      <c r="AG120">
        <f t="shared" si="64"/>
        <v>0</v>
      </c>
      <c r="AH120">
        <f t="shared" si="42"/>
        <v>0</v>
      </c>
      <c r="AI120">
        <f t="shared" si="65"/>
        <v>0</v>
      </c>
      <c r="AJ120">
        <f t="shared" si="43"/>
        <v>0</v>
      </c>
      <c r="AK120">
        <v>0</v>
      </c>
      <c r="AL120" s="59">
        <f t="shared" si="80"/>
        <v>0.99906800390826134</v>
      </c>
      <c r="AM120">
        <f>E120/(SUM(A121:$A$136))</f>
        <v>3.8522949264152478E-7</v>
      </c>
      <c r="AO120">
        <f t="shared" si="67"/>
        <v>-0.39315804498493806</v>
      </c>
      <c r="AP120">
        <f t="shared" si="68"/>
        <v>101</v>
      </c>
      <c r="AQ120" s="58">
        <f>E120/(SUM($E$19:$E$127)-SUM($E$19:E120))</f>
        <v>0.73001544121537121</v>
      </c>
      <c r="AR120" s="60">
        <f>X120/(SUM($X$19:$X$127)-SUM($X$19:X120))</f>
        <v>1.2140436330120048</v>
      </c>
      <c r="AS120">
        <f t="shared" si="69"/>
        <v>6.5930656862685524</v>
      </c>
      <c r="AT120">
        <f t="shared" si="69"/>
        <v>7.1017119124991019</v>
      </c>
      <c r="AU120" s="59">
        <f t="shared" si="70"/>
        <v>6.7492207110795145E-4</v>
      </c>
      <c r="AV120" s="59">
        <f>SUM($AU$19:AU120)</f>
        <v>0.99906800390826134</v>
      </c>
      <c r="AW120" s="58">
        <f t="shared" si="44"/>
        <v>-2.6748555607221435E-4</v>
      </c>
      <c r="AY120" s="59">
        <f t="shared" si="71"/>
        <v>-0.63616211507728837</v>
      </c>
      <c r="AZ120" s="59">
        <f>LN(X120/SUM(X120:$X$129))</f>
        <v>-0.6009377976883683</v>
      </c>
      <c r="BA120" s="59">
        <f t="shared" si="72"/>
        <v>-0.76054370904370749</v>
      </c>
      <c r="BC120" s="53">
        <f t="shared" si="81"/>
        <v>101</v>
      </c>
      <c r="BD120">
        <f t="shared" si="73"/>
        <v>-0.63616211507728837</v>
      </c>
      <c r="BE120" s="53">
        <f t="shared" si="74"/>
        <v>-64.252373622806132</v>
      </c>
      <c r="BF120" s="67">
        <f t="shared" si="75"/>
        <v>10201</v>
      </c>
      <c r="BG120" s="54">
        <f t="shared" si="76"/>
        <v>45.5</v>
      </c>
      <c r="BH120">
        <f t="shared" si="77"/>
        <v>4.0902172076850913</v>
      </c>
      <c r="BI120">
        <f t="shared" si="45"/>
        <v>186.10488294967166</v>
      </c>
      <c r="BJ120">
        <f t="shared" si="46"/>
        <v>2070.25</v>
      </c>
    </row>
    <row r="121" spans="1:62" x14ac:dyDescent="0.3">
      <c r="A121" s="53">
        <f t="shared" si="78"/>
        <v>102</v>
      </c>
      <c r="B121">
        <v>0.55866000000000005</v>
      </c>
      <c r="C121" s="53">
        <f>B121*EXP(-SUM($B$19:B121))</f>
        <v>3.8744594338125174E-4</v>
      </c>
      <c r="D121" s="67">
        <f t="shared" si="47"/>
        <v>3.8744594338125174E-4</v>
      </c>
      <c r="E121" s="54">
        <f>D121/SUM(D19:D136)</f>
        <v>4.074365150357371E-4</v>
      </c>
      <c r="F121">
        <f t="shared" si="48"/>
        <v>1.35551377948355E-2</v>
      </c>
      <c r="G121">
        <f>(1/H4-E121)^2</f>
        <v>9.0127559651788697E-5</v>
      </c>
      <c r="H121">
        <f t="shared" si="49"/>
        <v>1.2787460096046375</v>
      </c>
      <c r="I121">
        <f t="shared" si="50"/>
        <v>-1.1012039441634992E-2</v>
      </c>
      <c r="K121">
        <f t="shared" si="51"/>
        <v>-1.3147701279799763E-2</v>
      </c>
      <c r="L121">
        <f t="shared" si="52"/>
        <v>1.6351913570797836</v>
      </c>
      <c r="M121">
        <f t="shared" si="52"/>
        <v>1.2126501266412471E-4</v>
      </c>
      <c r="O121">
        <f t="shared" si="53"/>
        <v>-1.4081601493599626E-2</v>
      </c>
      <c r="R121">
        <f t="shared" si="54"/>
        <v>-1.6812570547017732E-2</v>
      </c>
      <c r="S121">
        <f t="shared" si="55"/>
        <v>1.4478300505998986E-4</v>
      </c>
      <c r="U121">
        <f t="shared" si="56"/>
        <v>1.7286204894284831E-4</v>
      </c>
      <c r="W121" s="53">
        <f t="shared" si="57"/>
        <v>102</v>
      </c>
      <c r="X121" s="55">
        <f t="shared" si="58"/>
        <v>2.1030858258699233E-4</v>
      </c>
      <c r="Y121" s="56">
        <f t="shared" si="59"/>
        <v>-1.6227204293436012E-4</v>
      </c>
      <c r="Z121" s="57">
        <f t="shared" si="60"/>
        <v>1.0581174456340688E-4</v>
      </c>
      <c r="AB121" s="58">
        <f t="shared" si="61"/>
        <v>-0.77159020777118159</v>
      </c>
      <c r="AC121" s="58">
        <f t="shared" si="62"/>
        <v>-9.222531254399588E-2</v>
      </c>
      <c r="AD121" s="58">
        <f t="shared" si="63"/>
        <v>0.50312613618437929</v>
      </c>
      <c r="AE121">
        <f t="shared" si="79"/>
        <v>103</v>
      </c>
      <c r="AF121">
        <f t="shared" si="41"/>
        <v>0</v>
      </c>
      <c r="AG121">
        <f t="shared" si="64"/>
        <v>0</v>
      </c>
      <c r="AH121">
        <f t="shared" si="42"/>
        <v>0</v>
      </c>
      <c r="AI121">
        <f t="shared" si="65"/>
        <v>0</v>
      </c>
      <c r="AJ121">
        <f t="shared" si="43"/>
        <v>0</v>
      </c>
      <c r="AK121">
        <v>0</v>
      </c>
      <c r="AL121" s="59">
        <f t="shared" si="80"/>
        <v>0.99947544042329706</v>
      </c>
      <c r="AM121">
        <f>E121/(SUM(A122:$A$136))</f>
        <v>2.4693122123378007E-7</v>
      </c>
      <c r="AO121">
        <f t="shared" si="67"/>
        <v>-0.89787014976129298</v>
      </c>
      <c r="AP121">
        <f t="shared" si="68"/>
        <v>102</v>
      </c>
      <c r="AQ121" s="58">
        <f>E121/(SUM($E$19:$E$127)-SUM($E$19:E121))</f>
        <v>0.78793402085772757</v>
      </c>
      <c r="AR121" s="60">
        <f>X121/(SUM($X$19:$X$127)-SUM($X$19:X121))</f>
        <v>1.4200500870242148</v>
      </c>
      <c r="AS121">
        <f t="shared" si="69"/>
        <v>6.6694143564763575</v>
      </c>
      <c r="AT121">
        <f t="shared" si="69"/>
        <v>7.2584474225255082</v>
      </c>
      <c r="AU121" s="59">
        <f t="shared" si="70"/>
        <v>4.074365150357371E-4</v>
      </c>
      <c r="AV121" s="59">
        <f>SUM($AU$19:AU121)</f>
        <v>0.99947544042329706</v>
      </c>
      <c r="AW121" s="58">
        <f t="shared" si="44"/>
        <v>-1.6931276078077111E-4</v>
      </c>
      <c r="AY121" s="59">
        <f t="shared" si="71"/>
        <v>-0.58221421985364352</v>
      </c>
      <c r="AZ121" s="59">
        <f>LN(X121/SUM(X121:$X$129))</f>
        <v>-0.53325968041182192</v>
      </c>
      <c r="BA121" s="59">
        <f t="shared" si="72"/>
        <v>-0.67338248676417578</v>
      </c>
      <c r="BC121" s="53">
        <f t="shared" si="81"/>
        <v>102</v>
      </c>
      <c r="BD121">
        <f t="shared" si="73"/>
        <v>-0.58221421985364352</v>
      </c>
      <c r="BE121" s="53">
        <f t="shared" si="74"/>
        <v>-59.385850425071638</v>
      </c>
      <c r="BF121" s="67">
        <f t="shared" si="75"/>
        <v>10404</v>
      </c>
      <c r="BG121" s="54">
        <f t="shared" si="76"/>
        <v>46.5</v>
      </c>
      <c r="BH121">
        <f t="shared" si="77"/>
        <v>4.1441651029087367</v>
      </c>
      <c r="BI121">
        <f t="shared" si="45"/>
        <v>192.70367728525625</v>
      </c>
      <c r="BJ121">
        <f t="shared" si="46"/>
        <v>2162.25</v>
      </c>
    </row>
    <row r="122" spans="1:62" x14ac:dyDescent="0.3">
      <c r="A122" s="53">
        <f t="shared" si="78"/>
        <v>103</v>
      </c>
      <c r="B122">
        <v>0.58760000000000001</v>
      </c>
      <c r="C122" s="53">
        <f>B122*EXP(-SUM($B$19:B122))</f>
        <v>2.2644038814417097E-4</v>
      </c>
      <c r="D122" s="67">
        <f t="shared" si="47"/>
        <v>2.2644038814417097E-4</v>
      </c>
      <c r="E122" s="54">
        <f>D122/SUM(D19:D136)</f>
        <v>2.3812375425496599E-4</v>
      </c>
      <c r="F122">
        <f t="shared" si="48"/>
        <v>1.4539086136733345E-2</v>
      </c>
      <c r="G122">
        <f>(1/H4-E122)^2</f>
        <v>9.337098599659761E-5</v>
      </c>
      <c r="H122">
        <f t="shared" si="49"/>
        <v>1.3577926625527075</v>
      </c>
      <c r="I122">
        <f t="shared" si="50"/>
        <v>-1.1562969365113583E-2</v>
      </c>
      <c r="K122">
        <f t="shared" si="51"/>
        <v>-1.4300962382478379E-2</v>
      </c>
      <c r="L122">
        <f t="shared" si="52"/>
        <v>1.8436009144819705</v>
      </c>
      <c r="M122">
        <f t="shared" si="52"/>
        <v>1.3370226053855522E-4</v>
      </c>
      <c r="O122">
        <f t="shared" si="53"/>
        <v>-1.5700114961272962E-2</v>
      </c>
      <c r="R122">
        <f t="shared" si="54"/>
        <v>-1.941774179037143E-2</v>
      </c>
      <c r="S122">
        <f t="shared" si="55"/>
        <v>1.6536158992023925E-4</v>
      </c>
      <c r="U122">
        <f t="shared" si="56"/>
        <v>2.0451752506506167E-4</v>
      </c>
      <c r="W122" s="53">
        <f t="shared" si="57"/>
        <v>103</v>
      </c>
      <c r="X122" s="55">
        <f t="shared" si="58"/>
        <v>9.2685569201710597E-5</v>
      </c>
      <c r="Y122" s="56">
        <f t="shared" si="59"/>
        <v>-8.0528985165012027E-5</v>
      </c>
      <c r="Z122" s="57">
        <f t="shared" si="60"/>
        <v>6.0470773311739685E-5</v>
      </c>
      <c r="AB122" s="58">
        <f t="shared" si="61"/>
        <v>-0.86884059577556971</v>
      </c>
      <c r="AC122" s="58">
        <f t="shared" si="62"/>
        <v>-0.1024547641884269</v>
      </c>
      <c r="AD122" s="58">
        <f t="shared" si="63"/>
        <v>0.65242921667922005</v>
      </c>
      <c r="AE122">
        <f t="shared" si="79"/>
        <v>104</v>
      </c>
      <c r="AF122">
        <f t="shared" si="41"/>
        <v>0</v>
      </c>
      <c r="AG122">
        <f t="shared" si="64"/>
        <v>0</v>
      </c>
      <c r="AH122">
        <f t="shared" si="42"/>
        <v>0</v>
      </c>
      <c r="AI122">
        <f t="shared" si="65"/>
        <v>0</v>
      </c>
      <c r="AJ122">
        <f t="shared" si="43"/>
        <v>0</v>
      </c>
      <c r="AK122">
        <v>0</v>
      </c>
      <c r="AL122" s="59">
        <f t="shared" si="80"/>
        <v>0.99971356417755197</v>
      </c>
      <c r="AM122">
        <f>E122/(SUM(A123:$A$136))</f>
        <v>1.5392615013249256E-7</v>
      </c>
      <c r="AO122">
        <f t="shared" si="67"/>
        <v>-1.4349647645900643</v>
      </c>
      <c r="AP122">
        <f t="shared" si="68"/>
        <v>103</v>
      </c>
      <c r="AQ122" s="58">
        <f>E122/(SUM($E$19:$E$127)-SUM($E$19:E122))</f>
        <v>0.85357901331600528</v>
      </c>
      <c r="AR122" s="60">
        <f>X122/(SUM($X$19:$X$127)-SUM($X$19:X122))</f>
        <v>1.6726067871960661</v>
      </c>
      <c r="AS122">
        <f t="shared" si="69"/>
        <v>6.7494381135981465</v>
      </c>
      <c r="AT122">
        <f t="shared" si="69"/>
        <v>7.422138638810809</v>
      </c>
      <c r="AU122" s="59">
        <f t="shared" si="70"/>
        <v>2.3812375425496599E-4</v>
      </c>
      <c r="AV122" s="59">
        <f>SUM($AU$19:AU122)</f>
        <v>0.99971356417755197</v>
      </c>
      <c r="AW122" s="58">
        <f t="shared" si="44"/>
        <v>-1.0330199203020709E-4</v>
      </c>
      <c r="AY122" s="59">
        <f t="shared" si="71"/>
        <v>-0.53170883468241481</v>
      </c>
      <c r="AZ122" s="59">
        <f>LN(X122/SUM(X122:$X$129))</f>
        <v>-0.46906680355916569</v>
      </c>
      <c r="BA122" s="59">
        <f t="shared" si="72"/>
        <v>-0.58622126448464407</v>
      </c>
      <c r="BC122" s="53">
        <f t="shared" si="81"/>
        <v>103</v>
      </c>
      <c r="BD122">
        <f t="shared" si="73"/>
        <v>-0.53170883468241481</v>
      </c>
      <c r="BE122" s="53">
        <f t="shared" si="74"/>
        <v>-54.766009972288728</v>
      </c>
      <c r="BF122" s="67">
        <f t="shared" si="75"/>
        <v>10609</v>
      </c>
      <c r="BG122" s="54">
        <f t="shared" si="76"/>
        <v>47.5</v>
      </c>
      <c r="BH122">
        <f t="shared" si="77"/>
        <v>4.1946704880799652</v>
      </c>
      <c r="BI122">
        <f t="shared" si="45"/>
        <v>199.24684818379833</v>
      </c>
      <c r="BJ122">
        <f t="shared" si="46"/>
        <v>2256.25</v>
      </c>
    </row>
    <row r="123" spans="1:62" x14ac:dyDescent="0.3">
      <c r="A123" s="53">
        <f t="shared" si="78"/>
        <v>104</v>
      </c>
      <c r="B123">
        <v>0.61594000000000004</v>
      </c>
      <c r="C123" s="53">
        <f>B123*EXP(-SUM($B$19:B123))</f>
        <v>1.2820683204820948E-4</v>
      </c>
      <c r="D123" s="67">
        <f t="shared" si="47"/>
        <v>1.2820683204820948E-4</v>
      </c>
      <c r="E123" s="54">
        <f>D123/SUM(D19:D136)</f>
        <v>1.348217622247589E-4</v>
      </c>
      <c r="F123">
        <f t="shared" si="48"/>
        <v>1.5570210408862624E-2</v>
      </c>
      <c r="G123">
        <f>(1/H4-E123)^2</f>
        <v>9.537804398242467E-5</v>
      </c>
      <c r="H123">
        <f t="shared" si="49"/>
        <v>1.4362839119486464</v>
      </c>
      <c r="I123">
        <f t="shared" si="50"/>
        <v>-1.209275974564967E-2</v>
      </c>
      <c r="K123">
        <f t="shared" si="51"/>
        <v>-1.5435388646637864E-2</v>
      </c>
      <c r="L123">
        <f t="shared" si="52"/>
        <v>2.0629114757225069</v>
      </c>
      <c r="M123">
        <f t="shared" si="52"/>
        <v>1.4623483826600508E-4</v>
      </c>
      <c r="O123">
        <f t="shared" si="53"/>
        <v>-1.7368636273736825E-2</v>
      </c>
      <c r="R123">
        <f t="shared" si="54"/>
        <v>-2.2169600387840754E-2</v>
      </c>
      <c r="S123">
        <f t="shared" si="55"/>
        <v>1.866564464845203E-4</v>
      </c>
      <c r="U123">
        <f t="shared" si="56"/>
        <v>2.3825122267275708E-4</v>
      </c>
      <c r="W123" s="53">
        <f t="shared" si="57"/>
        <v>104</v>
      </c>
      <c r="X123" s="55">
        <f t="shared" si="58"/>
        <v>3.6866394550972672E-5</v>
      </c>
      <c r="Y123" s="56">
        <f t="shared" si="59"/>
        <v>-3.601396266041841E-5</v>
      </c>
      <c r="Z123" s="57">
        <f t="shared" si="60"/>
        <v>3.0985150356948343E-5</v>
      </c>
      <c r="AB123" s="58">
        <f t="shared" si="61"/>
        <v>-0.97687780698555526</v>
      </c>
      <c r="AC123" s="58">
        <f t="shared" si="62"/>
        <v>-0.11381884664146409</v>
      </c>
      <c r="AD123" s="58">
        <f t="shared" si="63"/>
        <v>0.84047140313944368</v>
      </c>
      <c r="AE123">
        <f t="shared" si="79"/>
        <v>105</v>
      </c>
      <c r="AF123">
        <f t="shared" si="41"/>
        <v>0</v>
      </c>
      <c r="AG123">
        <f t="shared" si="64"/>
        <v>0</v>
      </c>
      <c r="AH123">
        <f t="shared" si="42"/>
        <v>0</v>
      </c>
      <c r="AI123">
        <f t="shared" si="65"/>
        <v>0</v>
      </c>
      <c r="AJ123">
        <f t="shared" si="43"/>
        <v>0</v>
      </c>
      <c r="AK123">
        <v>0</v>
      </c>
      <c r="AL123" s="59">
        <f t="shared" si="80"/>
        <v>0.99984838593977676</v>
      </c>
      <c r="AM123">
        <f>E123/(SUM(A124:$A$136))</f>
        <v>9.3431574653332568E-8</v>
      </c>
      <c r="AO123">
        <f t="shared" si="67"/>
        <v>-2.0038016526976095</v>
      </c>
      <c r="AP123">
        <f t="shared" si="68"/>
        <v>104</v>
      </c>
      <c r="AQ123" s="58">
        <f>E123/(SUM($E$19:$E$127)-SUM($E$19:E123))</f>
        <v>0.93529320366000646</v>
      </c>
      <c r="AR123" s="60">
        <f>X123/(SUM($X$19:$X$127)-SUM($X$19:X123))</f>
        <v>1.9876801647327715</v>
      </c>
      <c r="AS123">
        <f t="shared" si="69"/>
        <v>6.8408600669327679</v>
      </c>
      <c r="AT123">
        <f t="shared" si="69"/>
        <v>7.594723491342271</v>
      </c>
      <c r="AU123" s="59">
        <f t="shared" si="70"/>
        <v>1.348217622247589E-4</v>
      </c>
      <c r="AV123" s="59">
        <f>SUM($AU$19:AU123)</f>
        <v>0.99984838593977676</v>
      </c>
      <c r="AW123" s="58">
        <f t="shared" si="44"/>
        <v>-6.0809026952062699E-5</v>
      </c>
      <c r="AY123" s="59">
        <f t="shared" si="71"/>
        <v>-0.48460572278996084</v>
      </c>
      <c r="AZ123" s="59">
        <f>LN(X123/SUM(X123:$X$129))</f>
        <v>-0.40858659053918711</v>
      </c>
      <c r="BA123" s="59">
        <f t="shared" si="72"/>
        <v>-0.49906004220511235</v>
      </c>
      <c r="BC123" s="53">
        <f t="shared" si="81"/>
        <v>104</v>
      </c>
      <c r="BD123">
        <f t="shared" si="73"/>
        <v>-0.48460572278996084</v>
      </c>
      <c r="BE123" s="53">
        <f t="shared" si="74"/>
        <v>-50.398995170155928</v>
      </c>
      <c r="BF123" s="67">
        <f t="shared" si="75"/>
        <v>10816</v>
      </c>
      <c r="BG123" s="54">
        <f t="shared" si="76"/>
        <v>48.5</v>
      </c>
      <c r="BH123">
        <f t="shared" si="77"/>
        <v>4.2417735999724195</v>
      </c>
      <c r="BI123">
        <f t="shared" si="45"/>
        <v>205.72601959866236</v>
      </c>
      <c r="BJ123">
        <f t="shared" si="46"/>
        <v>2352.25</v>
      </c>
    </row>
    <row r="124" spans="1:62" x14ac:dyDescent="0.3">
      <c r="A124" s="53">
        <f t="shared" si="78"/>
        <v>105</v>
      </c>
      <c r="B124">
        <v>0.64351999999999998</v>
      </c>
      <c r="C124" s="53">
        <f>B124*EXP(-SUM($B$19:B124))</f>
        <v>7.0381355086549861E-5</v>
      </c>
      <c r="D124" s="67">
        <f t="shared" si="47"/>
        <v>7.0381355086549861E-5</v>
      </c>
      <c r="E124" s="54">
        <f>D124/SUM(D19:D136)</f>
        <v>7.4012735272696199E-5</v>
      </c>
      <c r="F124">
        <f t="shared" si="48"/>
        <v>1.6646176902190508E-2</v>
      </c>
      <c r="G124">
        <f>(1/H4-E124)^2</f>
        <v>9.6569484107403406E-5</v>
      </c>
      <c r="H124">
        <f t="shared" si="49"/>
        <v>1.5129140446043927</v>
      </c>
      <c r="I124">
        <f t="shared" si="50"/>
        <v>-1.258983420291632E-2</v>
      </c>
      <c r="K124">
        <f t="shared" si="51"/>
        <v>-1.6572164166917813E-2</v>
      </c>
      <c r="L124">
        <f t="shared" si="52"/>
        <v>2.2889089063612222</v>
      </c>
      <c r="M124">
        <f t="shared" si="52"/>
        <v>1.5850392525692161E-4</v>
      </c>
      <c r="O124">
        <f t="shared" si="53"/>
        <v>-1.9047336984832852E-2</v>
      </c>
      <c r="R124">
        <f t="shared" si="54"/>
        <v>-2.5072259917619615E-2</v>
      </c>
      <c r="S124">
        <f t="shared" si="55"/>
        <v>2.0864079924500612E-4</v>
      </c>
      <c r="U124">
        <f t="shared" si="56"/>
        <v>2.7463662517527475E-4</v>
      </c>
      <c r="W124" s="53">
        <f t="shared" si="57"/>
        <v>105</v>
      </c>
      <c r="X124" s="55">
        <f t="shared" si="58"/>
        <v>1.3084969715162798E-5</v>
      </c>
      <c r="Y124" s="56">
        <f t="shared" si="59"/>
        <v>-1.4352880967748867E-5</v>
      </c>
      <c r="Z124" s="57">
        <f t="shared" si="60"/>
        <v>1.4089142455836466E-5</v>
      </c>
      <c r="AB124" s="58">
        <f t="shared" si="61"/>
        <v>-1.0968982947753267</v>
      </c>
      <c r="AC124" s="58">
        <f t="shared" si="62"/>
        <v>-0.12644341093760955</v>
      </c>
      <c r="AD124" s="58">
        <f t="shared" si="63"/>
        <v>1.07674245814341</v>
      </c>
      <c r="AE124">
        <f t="shared" si="79"/>
        <v>106</v>
      </c>
      <c r="AF124">
        <f t="shared" si="41"/>
        <v>0</v>
      </c>
      <c r="AG124">
        <f t="shared" si="64"/>
        <v>0</v>
      </c>
      <c r="AH124">
        <f t="shared" si="42"/>
        <v>0</v>
      </c>
      <c r="AI124">
        <f t="shared" si="65"/>
        <v>0</v>
      </c>
      <c r="AJ124">
        <f t="shared" si="43"/>
        <v>0</v>
      </c>
      <c r="AK124">
        <v>0</v>
      </c>
      <c r="AL124" s="59">
        <f t="shared" si="80"/>
        <v>0.99992239867504951</v>
      </c>
      <c r="AM124">
        <f>E124/(SUM(A125:$A$136))</f>
        <v>5.5315945644765473E-8</v>
      </c>
      <c r="AO124">
        <f t="shared" si="67"/>
        <v>-2.603518102305499</v>
      </c>
      <c r="AP124">
        <f t="shared" si="68"/>
        <v>105</v>
      </c>
      <c r="AQ124" s="58">
        <f>E124/(SUM($E$19:$E$127)-SUM($E$19:E124))</f>
        <v>1.055267627626969</v>
      </c>
      <c r="AR124" s="60">
        <f>X124/(SUM($X$19:$X$127)-SUM($X$19:X124))</f>
        <v>2.3954273072944501</v>
      </c>
      <c r="AS124">
        <f t="shared" si="69"/>
        <v>6.9615496892157838</v>
      </c>
      <c r="AT124">
        <f t="shared" si="69"/>
        <v>7.7813169103375701</v>
      </c>
      <c r="AU124" s="59">
        <f t="shared" si="70"/>
        <v>7.4012735272696199E-5</v>
      </c>
      <c r="AV124" s="59">
        <f>SUM($AU$19:AU124)</f>
        <v>0.99992239867504951</v>
      </c>
      <c r="AW124" s="58">
        <f t="shared" si="44"/>
        <v>-3.4577867132780908E-5</v>
      </c>
      <c r="AY124" s="59">
        <f t="shared" si="71"/>
        <v>-0.44080217239784986</v>
      </c>
      <c r="AZ124" s="59">
        <f>LN(X124/SUM(X124:$X$129))</f>
        <v>-0.35202438478236597</v>
      </c>
      <c r="BA124" s="59">
        <f t="shared" si="72"/>
        <v>-0.41189881992558242</v>
      </c>
      <c r="BC124" s="53">
        <f t="shared" si="81"/>
        <v>105</v>
      </c>
      <c r="BD124">
        <f t="shared" si="73"/>
        <v>-0.44080217239784986</v>
      </c>
      <c r="BE124" s="53">
        <f t="shared" si="74"/>
        <v>-46.284228101774232</v>
      </c>
      <c r="BF124" s="67">
        <f t="shared" si="75"/>
        <v>11025</v>
      </c>
      <c r="BG124" s="54">
        <f t="shared" si="76"/>
        <v>49.5</v>
      </c>
      <c r="BH124">
        <f t="shared" si="77"/>
        <v>4.2855771503645306</v>
      </c>
      <c r="BI124">
        <f t="shared" si="45"/>
        <v>212.13606894304425</v>
      </c>
      <c r="BJ124">
        <f t="shared" si="46"/>
        <v>2450.25</v>
      </c>
    </row>
    <row r="125" spans="1:62" x14ac:dyDescent="0.3">
      <c r="A125" s="53">
        <f t="shared" si="78"/>
        <v>106</v>
      </c>
      <c r="B125">
        <v>0.67018</v>
      </c>
      <c r="C125" s="53">
        <f>B125*EXP(-SUM($B$19:B125))</f>
        <v>3.7500025463462952E-5</v>
      </c>
      <c r="D125" s="67">
        <f t="shared" si="47"/>
        <v>3.7500025463462952E-5</v>
      </c>
      <c r="E125" s="54">
        <f>D125/SUM(D19:D136)</f>
        <v>3.9434868139915291E-5</v>
      </c>
      <c r="F125">
        <f t="shared" si="48"/>
        <v>1.7763560928006045E-2</v>
      </c>
      <c r="G125">
        <f>(1/H4-E125)^2</f>
        <v>9.7250271571499181E-5</v>
      </c>
      <c r="H125">
        <f t="shared" si="49"/>
        <v>1.5861169542885893</v>
      </c>
      <c r="I125">
        <f t="shared" si="50"/>
        <v>-1.3040714746011659E-2</v>
      </c>
      <c r="K125">
        <f t="shared" si="51"/>
        <v>-1.7724126059866129E-2</v>
      </c>
      <c r="L125">
        <f t="shared" si="52"/>
        <v>2.5157669926817112</v>
      </c>
      <c r="M125">
        <f t="shared" si="52"/>
        <v>1.7006024108684592E-4</v>
      </c>
      <c r="O125">
        <f t="shared" si="53"/>
        <v>-2.0684098754690308E-2</v>
      </c>
      <c r="R125">
        <f t="shared" si="54"/>
        <v>-2.811253684350188E-2</v>
      </c>
      <c r="S125">
        <f t="shared" si="55"/>
        <v>2.3113527206906575E-4</v>
      </c>
      <c r="U125">
        <f t="shared" si="56"/>
        <v>3.1414464458602565E-4</v>
      </c>
      <c r="W125" s="53">
        <f t="shared" si="57"/>
        <v>106</v>
      </c>
      <c r="X125" s="55">
        <f t="shared" si="58"/>
        <v>4.092139695900179E-6</v>
      </c>
      <c r="Y125" s="56">
        <f t="shared" si="59"/>
        <v>-5.0342780137381325E-6</v>
      </c>
      <c r="Z125" s="57">
        <f t="shared" si="60"/>
        <v>5.6185102141677189E-6</v>
      </c>
      <c r="AB125" s="58">
        <f t="shared" si="61"/>
        <v>-1.230231220791866</v>
      </c>
      <c r="AC125" s="58">
        <f t="shared" si="62"/>
        <v>-0.1404682672624516</v>
      </c>
      <c r="AD125" s="58">
        <f t="shared" si="63"/>
        <v>1.3730005893485933</v>
      </c>
      <c r="AE125">
        <f t="shared" si="79"/>
        <v>107</v>
      </c>
      <c r="AF125">
        <f t="shared" si="41"/>
        <v>0</v>
      </c>
      <c r="AG125">
        <f t="shared" si="64"/>
        <v>0</v>
      </c>
      <c r="AH125">
        <f t="shared" si="42"/>
        <v>0</v>
      </c>
      <c r="AI125">
        <f t="shared" si="65"/>
        <v>0</v>
      </c>
      <c r="AJ125">
        <f t="shared" si="43"/>
        <v>0</v>
      </c>
      <c r="AK125">
        <v>0</v>
      </c>
      <c r="AL125" s="59">
        <f t="shared" si="80"/>
        <v>0.99996183354318946</v>
      </c>
      <c r="AM125">
        <f>E125/(SUM(A126:$A$136))</f>
        <v>3.2008821542139035E-8</v>
      </c>
      <c r="AO125">
        <f t="shared" si="67"/>
        <v>-3.2331048758701102</v>
      </c>
      <c r="AP125">
        <f t="shared" si="68"/>
        <v>106</v>
      </c>
      <c r="AQ125" s="58">
        <f>E125/(SUM($E$19:$E$127)-SUM($E$19:E125))</f>
        <v>1.284456809469247</v>
      </c>
      <c r="AR125" s="60">
        <f>X125/(SUM($X$19:$X$127)-SUM($X$19:X125))</f>
        <v>2.9862251901751051</v>
      </c>
      <c r="AS125">
        <f t="shared" si="69"/>
        <v>7.1580911915932264</v>
      </c>
      <c r="AT125">
        <f t="shared" si="69"/>
        <v>8.0017653905854509</v>
      </c>
      <c r="AU125" s="59">
        <f t="shared" si="70"/>
        <v>3.9434868139915291E-5</v>
      </c>
      <c r="AV125" s="59">
        <f>SUM($AU$19:AU125)</f>
        <v>0.99996183354318946</v>
      </c>
      <c r="AW125" s="58">
        <f t="shared" si="44"/>
        <v>-1.9017989138724871E-5</v>
      </c>
      <c r="AY125" s="59">
        <f t="shared" si="71"/>
        <v>-0.40020894596246076</v>
      </c>
      <c r="AZ125" s="59">
        <f>LN(X125/SUM(X125:$X$129))</f>
        <v>-0.29951165711724098</v>
      </c>
      <c r="BA125" s="59">
        <f t="shared" si="72"/>
        <v>-0.3247375976460507</v>
      </c>
      <c r="BC125" s="53">
        <f t="shared" si="81"/>
        <v>106</v>
      </c>
      <c r="BD125">
        <f t="shared" si="73"/>
        <v>-0.40020894596246076</v>
      </c>
      <c r="BE125" s="53">
        <f t="shared" si="74"/>
        <v>-42.422148272020841</v>
      </c>
      <c r="BF125" s="67">
        <f t="shared" si="75"/>
        <v>11236</v>
      </c>
      <c r="BG125" s="54">
        <f t="shared" si="76"/>
        <v>50.5</v>
      </c>
      <c r="BH125">
        <f t="shared" si="77"/>
        <v>4.3261703767999196</v>
      </c>
      <c r="BI125">
        <f t="shared" si="45"/>
        <v>218.47160402839594</v>
      </c>
      <c r="BJ125">
        <f t="shared" si="46"/>
        <v>2550.25</v>
      </c>
    </row>
    <row r="126" spans="1:62" x14ac:dyDescent="0.3">
      <c r="A126" s="53">
        <f t="shared" si="78"/>
        <v>107</v>
      </c>
      <c r="B126">
        <v>0.69579000000000002</v>
      </c>
      <c r="C126" s="53">
        <f>B126*EXP(-SUM($B$19:B126))</f>
        <v>1.9415139914063055E-5</v>
      </c>
      <c r="D126" s="67">
        <f t="shared" si="47"/>
        <v>1.9415139914063055E-5</v>
      </c>
      <c r="E126" s="54">
        <f>D126/SUM(D19:D136)</f>
        <v>2.041687900119042E-5</v>
      </c>
      <c r="F126">
        <f t="shared" si="48"/>
        <v>1.8917676144774933E-2</v>
      </c>
      <c r="G126">
        <f>(1/H4-E126)^2</f>
        <v>9.7625727155953304E-5</v>
      </c>
      <c r="H126">
        <f t="shared" si="49"/>
        <v>1.6540432571879256</v>
      </c>
      <c r="I126">
        <f t="shared" si="50"/>
        <v>-1.3429915059868555E-2</v>
      </c>
      <c r="K126">
        <f t="shared" si="51"/>
        <v>-1.8897259265773743E-2</v>
      </c>
      <c r="L126">
        <f t="shared" si="52"/>
        <v>2.7358590966488419</v>
      </c>
      <c r="M126">
        <f t="shared" si="52"/>
        <v>1.8036261851528423E-4</v>
      </c>
      <c r="O126">
        <f t="shared" si="53"/>
        <v>-2.221366044938216E-2</v>
      </c>
      <c r="R126">
        <f t="shared" si="54"/>
        <v>-3.1256884267885109E-2</v>
      </c>
      <c r="S126">
        <f t="shared" si="55"/>
        <v>2.5378858680365538E-4</v>
      </c>
      <c r="U126">
        <f t="shared" si="56"/>
        <v>3.5710640775787157E-4</v>
      </c>
      <c r="W126" s="53">
        <f t="shared" si="57"/>
        <v>107</v>
      </c>
      <c r="X126" s="55">
        <f t="shared" si="58"/>
        <v>1.1119040669188753E-6</v>
      </c>
      <c r="Y126" s="56">
        <f t="shared" si="59"/>
        <v>-1.532596500596733E-6</v>
      </c>
      <c r="Z126" s="57">
        <f t="shared" si="60"/>
        <v>1.9389480309624337E-6</v>
      </c>
      <c r="AB126" s="58">
        <f t="shared" si="61"/>
        <v>-1.3783531746975357</v>
      </c>
      <c r="AC126" s="58">
        <f t="shared" si="62"/>
        <v>-0.15604873327445679</v>
      </c>
      <c r="AD126" s="58">
        <f t="shared" si="63"/>
        <v>1.7438087409243188</v>
      </c>
      <c r="AE126">
        <f t="shared" si="79"/>
        <v>108</v>
      </c>
      <c r="AF126">
        <f t="shared" si="41"/>
        <v>0</v>
      </c>
      <c r="AG126">
        <f t="shared" si="64"/>
        <v>0</v>
      </c>
      <c r="AH126">
        <f t="shared" si="42"/>
        <v>0</v>
      </c>
      <c r="AI126">
        <f t="shared" si="65"/>
        <v>0</v>
      </c>
      <c r="AJ126">
        <f t="shared" si="43"/>
        <v>0</v>
      </c>
      <c r="AK126">
        <v>0</v>
      </c>
      <c r="AL126" s="59">
        <f t="shared" si="80"/>
        <v>0.99998225042219069</v>
      </c>
      <c r="AM126">
        <f>E126/(SUM(A127:$A$136))</f>
        <v>1.814833688994704E-8</v>
      </c>
      <c r="AO126">
        <f t="shared" si="67"/>
        <v>-3.8913933182211844</v>
      </c>
      <c r="AP126">
        <f t="shared" si="68"/>
        <v>107</v>
      </c>
      <c r="AQ126" s="58">
        <f>E126/(SUM($E$19:$E$127)-SUM($E$19:E126))</f>
        <v>1.9851677132413605</v>
      </c>
      <c r="AR126" s="60">
        <f>X126/(SUM($X$19:$X$127)-SUM($X$19:X126))</f>
        <v>4.3024590497980473</v>
      </c>
      <c r="AS126">
        <f t="shared" si="69"/>
        <v>7.5934586798501016</v>
      </c>
      <c r="AT126">
        <f t="shared" si="69"/>
        <v>8.3669420102712078</v>
      </c>
      <c r="AU126" s="59">
        <f t="shared" si="70"/>
        <v>2.041687900119042E-5</v>
      </c>
      <c r="AV126" s="59">
        <f>SUM($AU$19:AU126)</f>
        <v>0.99998225042219069</v>
      </c>
      <c r="AW126" s="58">
        <f t="shared" si="44"/>
        <v>-1.0132166598808339E-5</v>
      </c>
      <c r="AY126" s="59">
        <f t="shared" si="71"/>
        <v>-0.36270738831353427</v>
      </c>
      <c r="AZ126" s="59">
        <f>LN(X126/SUM(X126:$X$129))</f>
        <v>-0.25088296434598256</v>
      </c>
      <c r="BA126" s="59">
        <f t="shared" si="72"/>
        <v>-0.23757637536651899</v>
      </c>
      <c r="BC126" s="53">
        <f t="shared" si="81"/>
        <v>107</v>
      </c>
      <c r="BD126">
        <f t="shared" si="73"/>
        <v>-0.36270738831353427</v>
      </c>
      <c r="BE126" s="53">
        <f t="shared" si="74"/>
        <v>-38.809690549548165</v>
      </c>
      <c r="BF126" s="67">
        <f t="shared" si="75"/>
        <v>11449</v>
      </c>
      <c r="BG126" s="54">
        <f t="shared" si="76"/>
        <v>51.5</v>
      </c>
      <c r="BH126">
        <f t="shared" si="77"/>
        <v>4.3636719344488455</v>
      </c>
      <c r="BI126">
        <f t="shared" si="45"/>
        <v>224.72910462411554</v>
      </c>
      <c r="BJ126">
        <f t="shared" si="46"/>
        <v>2652.25</v>
      </c>
    </row>
    <row r="127" spans="1:62" x14ac:dyDescent="0.3">
      <c r="A127" s="53">
        <f t="shared" si="78"/>
        <v>108</v>
      </c>
      <c r="B127">
        <v>0.72023999999999999</v>
      </c>
      <c r="C127" s="53">
        <f>B127*EXP(-SUM($B$19:B127))</f>
        <v>9.7801005852317208E-6</v>
      </c>
      <c r="D127" s="67">
        <f t="shared" si="47"/>
        <v>9.7801005852317208E-6</v>
      </c>
      <c r="E127" s="54">
        <f>D127/SUM(D19:D136)</f>
        <v>1.0284712402382081E-5</v>
      </c>
      <c r="F127">
        <f t="shared" si="48"/>
        <v>2.0102396490911362E-2</v>
      </c>
      <c r="G127">
        <f>(1/H4-E127)^2</f>
        <v>9.7826053044666974E-5</v>
      </c>
      <c r="H127">
        <f t="shared" si="49"/>
        <v>1.714541734935711</v>
      </c>
      <c r="I127">
        <f t="shared" si="50"/>
        <v>-1.3739880575747885E-2</v>
      </c>
      <c r="K127">
        <f t="shared" si="51"/>
        <v>-2.0092111778508979E-2</v>
      </c>
      <c r="L127">
        <f t="shared" si="52"/>
        <v>2.939653360836358</v>
      </c>
      <c r="M127">
        <f t="shared" si="52"/>
        <v>1.8878431823581403E-4</v>
      </c>
      <c r="O127">
        <f t="shared" si="53"/>
        <v>-2.3557598680152253E-2</v>
      </c>
      <c r="R127">
        <f t="shared" si="54"/>
        <v>-3.4448764187247016E-2</v>
      </c>
      <c r="S127">
        <f t="shared" si="55"/>
        <v>2.7606321635129078E-4</v>
      </c>
      <c r="U127">
        <f t="shared" si="56"/>
        <v>4.0369295572009924E-4</v>
      </c>
      <c r="W127" s="53">
        <f t="shared" si="57"/>
        <v>108</v>
      </c>
      <c r="X127" s="55">
        <f t="shared" si="58"/>
        <v>2.5843454959852391E-7</v>
      </c>
      <c r="Y127" s="56">
        <f t="shared" si="59"/>
        <v>-3.987398364048129E-7</v>
      </c>
      <c r="Z127" s="57">
        <f t="shared" si="60"/>
        <v>5.7041596878097262E-7</v>
      </c>
      <c r="AB127" s="58">
        <f t="shared" si="61"/>
        <v>-1.5429045265977486</v>
      </c>
      <c r="AC127" s="58">
        <f t="shared" si="62"/>
        <v>-0.17335735416358913</v>
      </c>
      <c r="AD127" s="58">
        <f t="shared" si="63"/>
        <v>2.2071970240322334</v>
      </c>
      <c r="AE127">
        <f t="shared" si="79"/>
        <v>109</v>
      </c>
      <c r="AF127">
        <f t="shared" si="41"/>
        <v>0</v>
      </c>
      <c r="AG127">
        <f t="shared" si="64"/>
        <v>0</v>
      </c>
      <c r="AH127">
        <f t="shared" si="42"/>
        <v>0</v>
      </c>
      <c r="AI127">
        <f t="shared" si="65"/>
        <v>0</v>
      </c>
      <c r="AJ127">
        <f t="shared" si="43"/>
        <v>0</v>
      </c>
      <c r="AK127">
        <v>0</v>
      </c>
      <c r="AL127" s="59">
        <f t="shared" si="80"/>
        <v>0.99999253513459307</v>
      </c>
      <c r="AM127">
        <f>E127/(SUM(A128:$A$136))</f>
        <v>1.0112794889264584E-8</v>
      </c>
      <c r="AO127">
        <f t="shared" si="67"/>
        <v>-4.5770967190895657</v>
      </c>
      <c r="AP127">
        <f t="shared" si="68"/>
        <v>108</v>
      </c>
      <c r="AQ127" s="58" t="e">
        <f>E127/(SUM($E$19:$E$127)-SUM($E$19:E127))</f>
        <v>#DIV/0!</v>
      </c>
      <c r="AR127" s="60" t="e">
        <f>X127/(SUM($X$19:$X$127)-SUM($X$19:X127))</f>
        <v>#DIV/0!</v>
      </c>
      <c r="AS127" t="e">
        <f t="shared" si="69"/>
        <v>#DIV/0!</v>
      </c>
      <c r="AT127" t="e">
        <f t="shared" si="69"/>
        <v>#DIV/0!</v>
      </c>
      <c r="AU127" s="59">
        <f t="shared" si="70"/>
        <v>1.0284712402382081E-5</v>
      </c>
      <c r="AV127" s="59">
        <f>SUM($AU$19:AU127)</f>
        <v>0.99999253513459307</v>
      </c>
      <c r="AW127" s="58">
        <f t="shared" si="44"/>
        <v>-5.2370482901916086E-6</v>
      </c>
      <c r="AY127" s="59">
        <f t="shared" si="71"/>
        <v>-0.32817078918191572</v>
      </c>
      <c r="AZ127" s="59">
        <f>LN(X127/SUM(X127:$X$129))</f>
        <v>-0.20448070757499862</v>
      </c>
      <c r="BA127" s="59">
        <f t="shared" si="72"/>
        <v>-0.15041515308698727</v>
      </c>
      <c r="BC127" s="53">
        <f t="shared" si="81"/>
        <v>108</v>
      </c>
      <c r="BD127">
        <f t="shared" si="73"/>
        <v>-0.32817078918191572</v>
      </c>
      <c r="BE127" s="53">
        <f t="shared" si="74"/>
        <v>-35.4424452316469</v>
      </c>
      <c r="BF127" s="67">
        <f t="shared" si="75"/>
        <v>11664</v>
      </c>
      <c r="BG127" s="54">
        <f t="shared" si="76"/>
        <v>52.5</v>
      </c>
      <c r="BH127">
        <f t="shared" si="77"/>
        <v>4.3982085335804646</v>
      </c>
      <c r="BI127">
        <f t="shared" si="45"/>
        <v>230.90594801297439</v>
      </c>
      <c r="BJ127">
        <f t="shared" si="46"/>
        <v>2756.25</v>
      </c>
    </row>
    <row r="128" spans="1:62" x14ac:dyDescent="0.3">
      <c r="A128" s="53">
        <f t="shared" si="78"/>
        <v>109</v>
      </c>
      <c r="B128">
        <v>0.74345000000000006</v>
      </c>
      <c r="C128" s="53">
        <f>B128*EXP(-SUM($B$19:B128))</f>
        <v>4.8000042010171525E-6</v>
      </c>
      <c r="D128" s="67">
        <f t="shared" si="47"/>
        <v>4.8000042010171525E-6</v>
      </c>
      <c r="E128" s="54">
        <f>D128/SUM(D19:D136)</f>
        <v>5.0476641121904725E-6</v>
      </c>
      <c r="F128">
        <f t="shared" si="48"/>
        <v>2.1309975647029036E-2</v>
      </c>
      <c r="G128">
        <f>(1/H4-E128)^2</f>
        <v>9.7929676674809234E-5</v>
      </c>
      <c r="H128">
        <f t="shared" si="49"/>
        <v>1.765147675057799</v>
      </c>
      <c r="I128">
        <f t="shared" si="50"/>
        <v>-1.3950995379701091E-2</v>
      </c>
      <c r="K128">
        <f t="shared" si="51"/>
        <v>-2.1304927982916846E-2</v>
      </c>
      <c r="L128">
        <f t="shared" si="52"/>
        <v>3.1157463147619531</v>
      </c>
      <c r="M128">
        <f t="shared" si="52"/>
        <v>1.9463027208444118E-4</v>
      </c>
      <c r="O128">
        <f t="shared" si="53"/>
        <v>-2.4625567059221476E-2</v>
      </c>
      <c r="R128">
        <f t="shared" si="54"/>
        <v>-3.7606344096319515E-2</v>
      </c>
      <c r="S128">
        <f t="shared" si="55"/>
        <v>2.9722495185453742E-4</v>
      </c>
      <c r="U128">
        <f t="shared" si="56"/>
        <v>4.5389995635727328E-4</v>
      </c>
      <c r="W128" s="53">
        <f t="shared" si="57"/>
        <v>109</v>
      </c>
      <c r="X128" s="55">
        <f t="shared" si="58"/>
        <v>5.0498240047484241E-8</v>
      </c>
      <c r="Y128" s="56">
        <f t="shared" si="59"/>
        <v>-8.7145196295605353E-8</v>
      </c>
      <c r="Z128" s="57">
        <f t="shared" si="60"/>
        <v>1.4066188232278164E-7</v>
      </c>
      <c r="AB128" s="58">
        <f t="shared" si="61"/>
        <v>-1.7257075932480308</v>
      </c>
      <c r="AC128" s="58">
        <f t="shared" si="62"/>
        <v>-0.19258581349547771</v>
      </c>
      <c r="AD128" s="58">
        <f t="shared" si="63"/>
        <v>2.7854808838984328</v>
      </c>
      <c r="AE128">
        <f t="shared" si="79"/>
        <v>110</v>
      </c>
      <c r="AF128">
        <f t="shared" si="41"/>
        <v>0</v>
      </c>
      <c r="AG128">
        <f t="shared" si="64"/>
        <v>0</v>
      </c>
      <c r="AH128">
        <f t="shared" si="42"/>
        <v>0</v>
      </c>
      <c r="AI128">
        <f t="shared" si="65"/>
        <v>0</v>
      </c>
      <c r="AJ128">
        <f t="shared" si="43"/>
        <v>0</v>
      </c>
      <c r="AK128">
        <v>0</v>
      </c>
      <c r="AL128" s="59">
        <f t="shared" si="80"/>
        <v>0.99999758279870532</v>
      </c>
      <c r="AM128">
        <f>E128/(SUM(A129:$A$136))</f>
        <v>5.5591014451436925E-9</v>
      </c>
      <c r="AO128">
        <f t="shared" si="67"/>
        <v>-5.2888296947465543</v>
      </c>
      <c r="AP128">
        <f t="shared" si="68"/>
        <v>109</v>
      </c>
      <c r="AQ128" s="58">
        <f>E128/(SUM($E$19:$E$127)-SUM($E$19:E128))</f>
        <v>-0.99999999998910982</v>
      </c>
      <c r="AR128" s="60">
        <f>X128/(SUM($X$19:$X$127)-SUM($X$19:X128))</f>
        <v>-1.0000000002669724</v>
      </c>
      <c r="AS128" t="e">
        <f t="shared" ref="AS128:AT136" si="82">LN(1000*AQ128)</f>
        <v>#NUM!</v>
      </c>
      <c r="AT128" t="e">
        <f t="shared" si="82"/>
        <v>#NUM!</v>
      </c>
      <c r="AU128" s="59">
        <f t="shared" si="70"/>
        <v>5.0476641121904725E-6</v>
      </c>
      <c r="AV128" s="59">
        <f>SUM($AU$19:AU128)</f>
        <v>0.99999758279870532</v>
      </c>
      <c r="AW128" s="58">
        <f t="shared" si="44"/>
        <v>-2.6304628166748738E-6</v>
      </c>
      <c r="AY128" s="59">
        <f t="shared" si="71"/>
        <v>-0.29645376483890473</v>
      </c>
      <c r="AZ128" s="59">
        <f>LN(X128/SUM(X128:$X$129))</f>
        <v>-0.14940426508979315</v>
      </c>
      <c r="BA128" s="59">
        <f t="shared" si="72"/>
        <v>-6.3253930807457337E-2</v>
      </c>
      <c r="BC128" s="53">
        <f t="shared" si="81"/>
        <v>109</v>
      </c>
      <c r="BD128">
        <f t="shared" si="73"/>
        <v>-0.29645376483890473</v>
      </c>
      <c r="BE128" s="53">
        <f t="shared" si="74"/>
        <v>-32.313460367440612</v>
      </c>
      <c r="BF128" s="67">
        <f t="shared" si="75"/>
        <v>11881</v>
      </c>
      <c r="BG128" s="54">
        <f t="shared" si="76"/>
        <v>53.5</v>
      </c>
      <c r="BH128">
        <f t="shared" si="77"/>
        <v>4.4299255579234753</v>
      </c>
      <c r="BI128">
        <f t="shared" si="45"/>
        <v>237.00101734890592</v>
      </c>
      <c r="BJ128">
        <f t="shared" si="46"/>
        <v>2862.25</v>
      </c>
    </row>
    <row r="129" spans="1:62" x14ac:dyDescent="0.3">
      <c r="A129" s="53">
        <f t="shared" si="78"/>
        <v>110</v>
      </c>
      <c r="B129">
        <v>0.76536000000000004</v>
      </c>
      <c r="C129" s="53">
        <f>B129*EXP(-SUM($B$19:B129))</f>
        <v>2.2986030994332445E-6</v>
      </c>
      <c r="D129" s="67">
        <f t="shared" si="47"/>
        <v>2.2986030994332445E-6</v>
      </c>
      <c r="E129" s="54">
        <f>D129/SUM(D19:D136)</f>
        <v>2.4172012955155988E-6</v>
      </c>
      <c r="F129">
        <f t="shared" si="48"/>
        <v>2.2530870869822691E-2</v>
      </c>
      <c r="G129">
        <f>(1/H4-E129)^2</f>
        <v>9.7981745411365753E-5</v>
      </c>
      <c r="H129">
        <f t="shared" si="49"/>
        <v>1.8030812930976257</v>
      </c>
      <c r="I129">
        <f t="shared" si="50"/>
        <v>-1.4041679939875141E-2</v>
      </c>
      <c r="K129">
        <f t="shared" si="51"/>
        <v>-2.2528453668527175E-2</v>
      </c>
      <c r="L129">
        <f t="shared" si="52"/>
        <v>3.2511021495186059</v>
      </c>
      <c r="M129">
        <f t="shared" si="52"/>
        <v>1.9716877553389194E-4</v>
      </c>
      <c r="O129">
        <f t="shared" si="53"/>
        <v>-2.5318290423253058E-2</v>
      </c>
      <c r="R129">
        <f t="shared" si="54"/>
        <v>-4.0620633372137928E-2</v>
      </c>
      <c r="S129">
        <f t="shared" si="55"/>
        <v>3.1633733595376457E-4</v>
      </c>
      <c r="U129">
        <f t="shared" si="56"/>
        <v>5.0753122469497549E-4</v>
      </c>
      <c r="W129" s="53">
        <f t="shared" si="57"/>
        <v>110</v>
      </c>
      <c r="X129" s="55">
        <f t="shared" si="58"/>
        <v>8.1374027308464564E-9</v>
      </c>
      <c r="Y129" s="56">
        <f t="shared" si="59"/>
        <v>-1.5695315129951941E-8</v>
      </c>
      <c r="Z129" s="57">
        <f t="shared" si="60"/>
        <v>2.8531943588402907E-8</v>
      </c>
      <c r="AB129" s="58">
        <f t="shared" si="61"/>
        <v>-1.9287868192212858</v>
      </c>
      <c r="AC129" s="58">
        <f t="shared" si="62"/>
        <v>-0.2139470560026866</v>
      </c>
      <c r="AD129" s="58">
        <f t="shared" si="63"/>
        <v>3.5062715379990785</v>
      </c>
      <c r="AE129">
        <f t="shared" si="79"/>
        <v>111</v>
      </c>
      <c r="AF129">
        <f t="shared" si="41"/>
        <v>0</v>
      </c>
      <c r="AG129">
        <f t="shared" si="64"/>
        <v>0</v>
      </c>
      <c r="AH129">
        <f t="shared" si="42"/>
        <v>0</v>
      </c>
      <c r="AI129">
        <f t="shared" si="65"/>
        <v>0</v>
      </c>
      <c r="AJ129">
        <f t="shared" si="43"/>
        <v>0</v>
      </c>
      <c r="AK129">
        <v>0</v>
      </c>
      <c r="AL129" s="59">
        <f t="shared" si="80"/>
        <v>1.0000000000000009</v>
      </c>
      <c r="AM129">
        <f>E129/(SUM(A130:$A$136))</f>
        <v>3.029074305157392E-9</v>
      </c>
      <c r="AO129">
        <f t="shared" si="67"/>
        <v>-6.0251448975198745</v>
      </c>
      <c r="AP129">
        <f t="shared" si="68"/>
        <v>110</v>
      </c>
      <c r="AQ129" s="58">
        <f>E129/(SUM($E$19:$E$127)-SUM($E$19:E129))</f>
        <v>-0.32381043240049451</v>
      </c>
      <c r="AR129" s="60">
        <f>X129/(SUM($X$19:$X$127)-SUM($X$19:X129))</f>
        <v>-0.13877911700561232</v>
      </c>
      <c r="AS129" t="e">
        <f t="shared" si="82"/>
        <v>#NUM!</v>
      </c>
      <c r="AT129" t="e">
        <f t="shared" si="82"/>
        <v>#NUM!</v>
      </c>
      <c r="AU129" s="59">
        <f t="shared" si="70"/>
        <v>2.4172012955155988E-6</v>
      </c>
      <c r="AV129" s="59">
        <f>SUM($AU$19:AU129)</f>
        <v>1.0000000000000009</v>
      </c>
      <c r="AW129" s="58">
        <f t="shared" si="44"/>
        <v>-2.4172012955155988E-6</v>
      </c>
      <c r="AY129" s="59">
        <f t="shared" si="71"/>
        <v>-0.2674089676122251</v>
      </c>
      <c r="AZ129" s="59">
        <f>LN(X129/SUM(X129:$X$129))</f>
        <v>0</v>
      </c>
      <c r="BA129" s="59">
        <f t="shared" si="72"/>
        <v>2.3907291472074377E-2</v>
      </c>
      <c r="BC129" s="53">
        <f t="shared" si="81"/>
        <v>110</v>
      </c>
      <c r="BD129">
        <f t="shared" si="73"/>
        <v>-0.2674089676122251</v>
      </c>
      <c r="BE129" s="53">
        <f t="shared" si="74"/>
        <v>-29.414986437344762</v>
      </c>
      <c r="BF129" s="67">
        <f t="shared" si="75"/>
        <v>12100</v>
      </c>
      <c r="BG129" s="54">
        <f t="shared" si="76"/>
        <v>54.5</v>
      </c>
      <c r="BH129">
        <f t="shared" si="77"/>
        <v>4.4589703551501554</v>
      </c>
      <c r="BI129">
        <f>BG129*BH129</f>
        <v>243.01388435568347</v>
      </c>
      <c r="BJ129">
        <f>BG129*BG129</f>
        <v>2970.25</v>
      </c>
    </row>
    <row r="130" spans="1:62" x14ac:dyDescent="0.3">
      <c r="A130" s="53">
        <f t="shared" si="78"/>
        <v>111</v>
      </c>
      <c r="B130" s="53"/>
      <c r="C130" s="53"/>
      <c r="D130" s="67">
        <f t="shared" si="47"/>
        <v>0</v>
      </c>
      <c r="E130" s="54">
        <f>D130/SUM(D19:D136)</f>
        <v>0</v>
      </c>
      <c r="F130">
        <f t="shared" si="48"/>
        <v>2.3753580298922605E-2</v>
      </c>
      <c r="G130">
        <f>(1/H4-E130)^2</f>
        <v>9.8029604940692096E-5</v>
      </c>
      <c r="H130">
        <f t="shared" si="49"/>
        <v>1.8252600637865048</v>
      </c>
      <c r="I130">
        <f t="shared" si="50"/>
        <v>-1.3988607465404045E-2</v>
      </c>
      <c r="K130">
        <f t="shared" si="51"/>
        <v>-2.3753580298922605E-2</v>
      </c>
      <c r="L130">
        <f t="shared" si="52"/>
        <v>3.3315743004539158</v>
      </c>
      <c r="M130">
        <f t="shared" si="52"/>
        <v>1.9568113882115779E-4</v>
      </c>
      <c r="O130">
        <f t="shared" si="53"/>
        <v>-2.5532846554587766E-2</v>
      </c>
      <c r="R130">
        <f t="shared" si="54"/>
        <v>-4.335646149156934E-2</v>
      </c>
      <c r="S130">
        <f t="shared" si="55"/>
        <v>3.322795106995832E-4</v>
      </c>
      <c r="U130">
        <f t="shared" si="56"/>
        <v>5.6423257701736413E-4</v>
      </c>
      <c r="W130" s="53">
        <f t="shared" si="57"/>
        <v>111</v>
      </c>
      <c r="X130" s="55">
        <f t="shared" si="58"/>
        <v>1.0585067949313107E-9</v>
      </c>
      <c r="Y130" s="56">
        <f t="shared" si="59"/>
        <v>-2.2804377204679834E-9</v>
      </c>
      <c r="Z130" s="57">
        <f t="shared" si="60"/>
        <v>4.6613715460965583E-9</v>
      </c>
      <c r="AB130" s="58">
        <f t="shared" si="61"/>
        <v>-2.1543911965307383</v>
      </c>
      <c r="AC130" s="58">
        <f t="shared" si="62"/>
        <v>-0.23767764583184881</v>
      </c>
      <c r="AD130" s="58">
        <f t="shared" si="63"/>
        <v>4.4037237818572974</v>
      </c>
      <c r="AE130">
        <f t="shared" si="79"/>
        <v>112</v>
      </c>
      <c r="AF130">
        <f t="shared" si="41"/>
        <v>0</v>
      </c>
      <c r="AG130">
        <f t="shared" si="64"/>
        <v>0</v>
      </c>
      <c r="AH130">
        <f t="shared" si="42"/>
        <v>0</v>
      </c>
      <c r="AI130">
        <f t="shared" si="65"/>
        <v>0</v>
      </c>
      <c r="AJ130">
        <f t="shared" si="43"/>
        <v>0</v>
      </c>
      <c r="AK130">
        <v>0</v>
      </c>
      <c r="AL130" s="59">
        <f t="shared" si="80"/>
        <v>1.0000000000000009</v>
      </c>
      <c r="AM130">
        <f>E130/(SUM(A131:$A$136))</f>
        <v>0</v>
      </c>
      <c r="AO130" t="e">
        <f t="shared" si="67"/>
        <v>#NUM!</v>
      </c>
      <c r="AP130">
        <f t="shared" si="68"/>
        <v>111</v>
      </c>
      <c r="AQ130" s="58">
        <f>E130/(SUM($E$19:$E$127)-SUM($E$19:E130))</f>
        <v>0</v>
      </c>
      <c r="AR130" s="60">
        <f>X130/(SUM($X$19:$X$127)-SUM($X$19:X130))</f>
        <v>-1.7732169762192919E-2</v>
      </c>
      <c r="AS130" t="e">
        <f t="shared" si="82"/>
        <v>#NUM!</v>
      </c>
      <c r="AT130" t="e">
        <f t="shared" si="82"/>
        <v>#NUM!</v>
      </c>
      <c r="AU130" s="59">
        <f t="shared" si="70"/>
        <v>0</v>
      </c>
      <c r="AV130" s="59">
        <f>SUM($AU$19:AU130)</f>
        <v>1.0000000000000009</v>
      </c>
      <c r="AW130" s="58">
        <f t="shared" si="44"/>
        <v>0</v>
      </c>
      <c r="AY130" s="59"/>
      <c r="AZ130" s="59"/>
      <c r="BA130" s="59"/>
      <c r="BC130" s="53">
        <f t="shared" si="81"/>
        <v>111</v>
      </c>
      <c r="BD130">
        <f>[1]IM_Model!BF152</f>
        <v>0</v>
      </c>
      <c r="BE130" s="53"/>
      <c r="BF130" s="67">
        <f t="shared" ref="BF130:BF136" si="83">BE130</f>
        <v>0</v>
      </c>
      <c r="BG130" s="54">
        <f>BF130/SUM(BF19:BF136)</f>
        <v>0</v>
      </c>
    </row>
    <row r="131" spans="1:62" x14ac:dyDescent="0.3">
      <c r="A131" s="53">
        <f t="shared" si="78"/>
        <v>112</v>
      </c>
      <c r="B131" s="53"/>
      <c r="C131" s="53"/>
      <c r="D131" s="67">
        <f t="shared" si="47"/>
        <v>0</v>
      </c>
      <c r="E131" s="54">
        <f>D131/SUM(D19:D136)</f>
        <v>0</v>
      </c>
      <c r="F131">
        <f t="shared" si="48"/>
        <v>2.4964505412514309E-2</v>
      </c>
      <c r="G131">
        <f>(1/H4-E131)^2</f>
        <v>9.8029604940692096E-5</v>
      </c>
      <c r="H131">
        <f t="shared" si="49"/>
        <v>1.8283294123243385</v>
      </c>
      <c r="I131">
        <f t="shared" si="50"/>
        <v>-1.3767070028028017E-2</v>
      </c>
      <c r="K131">
        <f t="shared" si="51"/>
        <v>-2.4964505412514309E-2</v>
      </c>
      <c r="L131">
        <f t="shared" si="52"/>
        <v>3.3427884399702612</v>
      </c>
      <c r="M131">
        <f t="shared" si="52"/>
        <v>1.8953221715662733E-4</v>
      </c>
      <c r="O131">
        <f t="shared" si="53"/>
        <v>-2.5170739053772477E-2</v>
      </c>
      <c r="R131">
        <f t="shared" si="54"/>
        <v>-4.5643339509830058E-2</v>
      </c>
      <c r="S131">
        <f t="shared" si="55"/>
        <v>3.4368809422916894E-4</v>
      </c>
      <c r="U131">
        <f t="shared" si="56"/>
        <v>6.2322653049145626E-4</v>
      </c>
      <c r="W131" s="53">
        <f t="shared" si="57"/>
        <v>112</v>
      </c>
      <c r="X131" s="55">
        <f t="shared" si="58"/>
        <v>1.0853859415427654E-10</v>
      </c>
      <c r="Y131" s="56">
        <f t="shared" si="59"/>
        <v>-2.610373997337421E-10</v>
      </c>
      <c r="Z131" s="57">
        <f t="shared" si="60"/>
        <v>5.9914137837021204E-10</v>
      </c>
      <c r="AB131" s="58">
        <f t="shared" si="61"/>
        <v>-2.4050191709937212</v>
      </c>
      <c r="AC131" s="58">
        <f t="shared" si="62"/>
        <v>-0.26404038636297239</v>
      </c>
      <c r="AD131" s="58">
        <f t="shared" si="63"/>
        <v>5.5200768264843534</v>
      </c>
      <c r="AE131">
        <f t="shared" si="79"/>
        <v>113</v>
      </c>
      <c r="AF131">
        <f t="shared" si="41"/>
        <v>0</v>
      </c>
      <c r="AG131">
        <f t="shared" si="64"/>
        <v>0</v>
      </c>
      <c r="AH131">
        <f t="shared" si="42"/>
        <v>0</v>
      </c>
      <c r="AI131">
        <f t="shared" si="65"/>
        <v>0</v>
      </c>
      <c r="AJ131">
        <f t="shared" si="43"/>
        <v>0</v>
      </c>
      <c r="AK131">
        <v>0</v>
      </c>
      <c r="AL131" s="59">
        <f t="shared" si="80"/>
        <v>1.0000000000000009</v>
      </c>
      <c r="AM131">
        <f>E131/(SUM(A132:$A$136))</f>
        <v>0</v>
      </c>
      <c r="AO131" t="e">
        <f t="shared" si="67"/>
        <v>#NUM!</v>
      </c>
      <c r="AP131">
        <f t="shared" si="68"/>
        <v>112</v>
      </c>
      <c r="AQ131" s="58">
        <f>E131/(SUM($E$19:$E$127)-SUM($E$19:E131))</f>
        <v>0</v>
      </c>
      <c r="AR131" s="60">
        <f>X131/(SUM($X$19:$X$127)-SUM($X$19:X131))</f>
        <v>-1.8149450691577137E-3</v>
      </c>
      <c r="AS131" t="e">
        <f t="shared" si="82"/>
        <v>#NUM!</v>
      </c>
      <c r="AT131" t="e">
        <f t="shared" si="82"/>
        <v>#NUM!</v>
      </c>
      <c r="AU131" s="59">
        <f t="shared" si="70"/>
        <v>0</v>
      </c>
      <c r="AV131" s="59">
        <f>SUM($AU$19:AU131)</f>
        <v>1.0000000000000009</v>
      </c>
      <c r="AW131" s="58">
        <f t="shared" si="44"/>
        <v>0</v>
      </c>
      <c r="AY131" s="59"/>
      <c r="AZ131" s="59"/>
      <c r="BA131" s="59"/>
      <c r="BC131" s="53">
        <f t="shared" si="81"/>
        <v>112</v>
      </c>
      <c r="BD131">
        <f>[1]IM_Model!BF153</f>
        <v>0</v>
      </c>
      <c r="BE131" s="53"/>
      <c r="BF131" s="67">
        <f t="shared" si="83"/>
        <v>0</v>
      </c>
      <c r="BG131" s="54">
        <f>BF131/SUM(BF19:BF136)</f>
        <v>0</v>
      </c>
    </row>
    <row r="132" spans="1:62" x14ac:dyDescent="0.3">
      <c r="A132" s="53">
        <f t="shared" si="78"/>
        <v>113</v>
      </c>
      <c r="B132" s="53"/>
      <c r="C132" s="53"/>
      <c r="D132" s="67">
        <f t="shared" si="47"/>
        <v>0</v>
      </c>
      <c r="E132" s="54">
        <f>D132/SUM(D19:D136)</f>
        <v>0</v>
      </c>
      <c r="F132">
        <f t="shared" si="48"/>
        <v>2.6147853127859805E-2</v>
      </c>
      <c r="G132">
        <f>(1/H4-E132)^2</f>
        <v>9.8029604940692096E-5</v>
      </c>
      <c r="H132">
        <f t="shared" si="49"/>
        <v>1.808716747724618</v>
      </c>
      <c r="I132">
        <f t="shared" si="50"/>
        <v>-1.3351527785384582E-2</v>
      </c>
      <c r="K132">
        <f t="shared" si="51"/>
        <v>-2.6147853127859805E-2</v>
      </c>
      <c r="L132">
        <f t="shared" si="52"/>
        <v>3.2714562734995196</v>
      </c>
      <c r="M132">
        <f t="shared" si="52"/>
        <v>1.7826329420389653E-4</v>
      </c>
      <c r="O132">
        <f t="shared" si="53"/>
        <v>-2.4149131913135672E-2</v>
      </c>
      <c r="R132">
        <f t="shared" si="54"/>
        <v>-4.7294059869403569E-2</v>
      </c>
      <c r="S132">
        <f t="shared" si="55"/>
        <v>3.4911378756477535E-4</v>
      </c>
      <c r="U132">
        <f t="shared" si="56"/>
        <v>6.8371022319612773E-4</v>
      </c>
      <c r="W132" s="53">
        <f t="shared" si="57"/>
        <v>113</v>
      </c>
      <c r="X132" s="55">
        <f t="shared" si="58"/>
        <v>8.5447169857388208E-12</v>
      </c>
      <c r="Y132" s="56">
        <f t="shared" si="59"/>
        <v>-2.2929289275292741E-11</v>
      </c>
      <c r="Z132" s="57">
        <f t="shared" si="60"/>
        <v>5.9023118553513126E-11</v>
      </c>
      <c r="AB132" s="58">
        <f t="shared" si="61"/>
        <v>-2.6834463111606679</v>
      </c>
      <c r="AC132" s="58">
        <f t="shared" si="62"/>
        <v>-0.29332723061398436</v>
      </c>
      <c r="AD132" s="58">
        <f t="shared" si="63"/>
        <v>6.9075568742678115</v>
      </c>
      <c r="AE132">
        <f t="shared" si="79"/>
        <v>114</v>
      </c>
      <c r="AF132">
        <f t="shared" si="41"/>
        <v>0</v>
      </c>
      <c r="AG132">
        <f t="shared" si="64"/>
        <v>0</v>
      </c>
      <c r="AH132">
        <f t="shared" si="42"/>
        <v>0</v>
      </c>
      <c r="AI132">
        <f t="shared" si="65"/>
        <v>0</v>
      </c>
      <c r="AJ132">
        <f t="shared" si="43"/>
        <v>0</v>
      </c>
      <c r="AK132">
        <v>0</v>
      </c>
      <c r="AL132" s="59">
        <f t="shared" si="80"/>
        <v>1.0000000000000009</v>
      </c>
      <c r="AM132">
        <f>E132/(SUM(A133:$A$136))</f>
        <v>0</v>
      </c>
      <c r="AO132" t="e">
        <f t="shared" si="67"/>
        <v>#NUM!</v>
      </c>
      <c r="AP132">
        <f t="shared" si="68"/>
        <v>113</v>
      </c>
      <c r="AQ132" s="58">
        <f>E132/(SUM($E$19:$E$127)-SUM($E$19:E132))</f>
        <v>0</v>
      </c>
      <c r="AR132" s="60">
        <f>X132/(SUM($X$19:$X$127)-SUM($X$19:X132))</f>
        <v>-1.4286140850064934E-4</v>
      </c>
      <c r="AS132" t="e">
        <f t="shared" si="82"/>
        <v>#NUM!</v>
      </c>
      <c r="AT132" t="e">
        <f t="shared" si="82"/>
        <v>#NUM!</v>
      </c>
      <c r="AU132" s="59">
        <f t="shared" si="70"/>
        <v>0</v>
      </c>
      <c r="AV132" s="59">
        <f>SUM($AU$19:AU132)</f>
        <v>1.0000000000000009</v>
      </c>
      <c r="AW132" s="58">
        <f t="shared" si="44"/>
        <v>0</v>
      </c>
      <c r="AY132" s="59"/>
      <c r="AZ132" s="59"/>
      <c r="BA132" s="59"/>
      <c r="BC132" s="53">
        <f t="shared" si="81"/>
        <v>113</v>
      </c>
      <c r="BD132">
        <f>[1]IM_Model!BF154</f>
        <v>0</v>
      </c>
      <c r="BE132" s="53"/>
      <c r="BF132" s="67">
        <f t="shared" si="83"/>
        <v>0</v>
      </c>
      <c r="BG132" s="54">
        <f>BF132/SUM(BF19:BF136)</f>
        <v>0</v>
      </c>
    </row>
    <row r="133" spans="1:62" x14ac:dyDescent="0.3">
      <c r="A133" s="53">
        <f t="shared" si="78"/>
        <v>114</v>
      </c>
      <c r="B133" s="53"/>
      <c r="C133" s="53"/>
      <c r="D133" s="67">
        <f t="shared" si="47"/>
        <v>0</v>
      </c>
      <c r="E133" s="54">
        <f>D133/SUM(D19:D136)</f>
        <v>0</v>
      </c>
      <c r="F133">
        <f t="shared" si="48"/>
        <v>2.7285594978766276E-2</v>
      </c>
      <c r="G133">
        <f>(1/H4-E133)^2</f>
        <v>9.8029604940692096E-5</v>
      </c>
      <c r="H133">
        <f t="shared" si="49"/>
        <v>1.762714153728451</v>
      </c>
      <c r="I133">
        <f t="shared" si="50"/>
        <v>-1.2716374935755214E-2</v>
      </c>
      <c r="K133">
        <f t="shared" si="51"/>
        <v>-2.7285594978766276E-2</v>
      </c>
      <c r="L133">
        <f t="shared" si="52"/>
        <v>3.1071611877546093</v>
      </c>
      <c r="M133">
        <f t="shared" si="52"/>
        <v>1.6170619150670341E-4</v>
      </c>
      <c r="O133">
        <f t="shared" si="53"/>
        <v>-2.2415334083373435E-2</v>
      </c>
      <c r="R133">
        <f t="shared" si="54"/>
        <v>-4.8096704461973269E-2</v>
      </c>
      <c r="S133">
        <f t="shared" si="55"/>
        <v>3.4697385609515179E-4</v>
      </c>
      <c r="U133">
        <f t="shared" si="56"/>
        <v>7.4450369334527538E-4</v>
      </c>
      <c r="W133" s="53">
        <f t="shared" si="57"/>
        <v>114</v>
      </c>
      <c r="X133" s="55">
        <f t="shared" si="58"/>
        <v>5.015373442180489E-13</v>
      </c>
      <c r="Y133" s="56">
        <f t="shared" si="59"/>
        <v>-1.5009789193175765E-12</v>
      </c>
      <c r="Z133" s="57">
        <f t="shared" si="60"/>
        <v>4.328631515964755E-12</v>
      </c>
      <c r="AB133" s="58">
        <f t="shared" si="61"/>
        <v>-2.9927560462277545</v>
      </c>
      <c r="AC133" s="58">
        <f t="shared" si="62"/>
        <v>-0.32586251446167197</v>
      </c>
      <c r="AD133" s="58">
        <f t="shared" si="63"/>
        <v>8.6307262377711087</v>
      </c>
      <c r="AE133">
        <f t="shared" si="79"/>
        <v>115</v>
      </c>
      <c r="AF133">
        <f t="shared" si="41"/>
        <v>0</v>
      </c>
      <c r="AG133">
        <f t="shared" si="64"/>
        <v>0</v>
      </c>
      <c r="AH133">
        <f t="shared" si="42"/>
        <v>0</v>
      </c>
      <c r="AI133">
        <f t="shared" si="65"/>
        <v>0</v>
      </c>
      <c r="AJ133">
        <f t="shared" si="43"/>
        <v>0</v>
      </c>
      <c r="AK133">
        <v>0</v>
      </c>
      <c r="AL133" s="59">
        <f t="shared" si="80"/>
        <v>1.0000000000000009</v>
      </c>
      <c r="AM133">
        <f>E133/(SUM(A134:$A$136))</f>
        <v>0</v>
      </c>
      <c r="AO133" t="e">
        <f t="shared" si="67"/>
        <v>#NUM!</v>
      </c>
      <c r="AP133">
        <f t="shared" si="68"/>
        <v>114</v>
      </c>
      <c r="AQ133" s="58">
        <f>E133/(SUM($E$19:$E$127)-SUM($E$19:E133))</f>
        <v>0</v>
      </c>
      <c r="AR133" s="60">
        <f>X133/(SUM($X$19:$X$127)-SUM($X$19:X133))</f>
        <v>-8.3852666837924014E-6</v>
      </c>
      <c r="AS133" t="e">
        <f t="shared" si="82"/>
        <v>#NUM!</v>
      </c>
      <c r="AT133" t="e">
        <f t="shared" si="82"/>
        <v>#NUM!</v>
      </c>
      <c r="AU133" s="59">
        <f t="shared" si="70"/>
        <v>0</v>
      </c>
      <c r="AV133" s="59">
        <f>SUM($AU$19:AU133)</f>
        <v>1.0000000000000009</v>
      </c>
      <c r="AW133" s="58">
        <f t="shared" si="44"/>
        <v>0</v>
      </c>
      <c r="AY133" s="59"/>
      <c r="AZ133" s="59"/>
      <c r="BA133" s="59"/>
      <c r="BC133" s="53">
        <f t="shared" si="81"/>
        <v>114</v>
      </c>
      <c r="BD133">
        <f>[1]IM_Model!BF155</f>
        <v>0</v>
      </c>
      <c r="BE133" s="53"/>
      <c r="BF133" s="67">
        <f t="shared" si="83"/>
        <v>0</v>
      </c>
      <c r="BG133" s="54">
        <f>BF133/SUM(BF19:BF136)</f>
        <v>0</v>
      </c>
    </row>
    <row r="134" spans="1:62" x14ac:dyDescent="0.3">
      <c r="A134" s="53">
        <f t="shared" si="78"/>
        <v>115</v>
      </c>
      <c r="B134" s="53"/>
      <c r="C134" s="53"/>
      <c r="D134" s="67">
        <f t="shared" si="47"/>
        <v>0</v>
      </c>
      <c r="E134" s="54">
        <f>D134/SUM(D19:D136)</f>
        <v>0</v>
      </c>
      <c r="F134">
        <f t="shared" si="48"/>
        <v>2.8357503643055639E-2</v>
      </c>
      <c r="G134">
        <f>(1/H4-E134)^2</f>
        <v>9.8029604940692096E-5</v>
      </c>
      <c r="H134">
        <f t="shared" si="49"/>
        <v>1.6865950485449381</v>
      </c>
      <c r="I134">
        <f t="shared" si="50"/>
        <v>-1.1836953374220027E-2</v>
      </c>
      <c r="K134">
        <f t="shared" si="51"/>
        <v>-2.8357503643055639E-2</v>
      </c>
      <c r="L134">
        <f t="shared" si="52"/>
        <v>2.8446028577763021</v>
      </c>
      <c r="M134">
        <f t="shared" si="52"/>
        <v>1.401134651834589E-4</v>
      </c>
      <c r="O134">
        <f t="shared" si="53"/>
        <v>-1.9964146950816795E-2</v>
      </c>
      <c r="R134">
        <f t="shared" si="54"/>
        <v>-4.7827625233472684E-2</v>
      </c>
      <c r="S134">
        <f t="shared" si="55"/>
        <v>3.3566644843212415E-4</v>
      </c>
      <c r="U134">
        <f t="shared" si="56"/>
        <v>8.0414801286591382E-4</v>
      </c>
      <c r="W134" s="53">
        <f t="shared" si="57"/>
        <v>115</v>
      </c>
      <c r="X134" s="55">
        <f t="shared" si="58"/>
        <v>2.1245064029895449E-14</v>
      </c>
      <c r="Y134" s="56">
        <f t="shared" si="59"/>
        <v>-7.0881475292048679E-14</v>
      </c>
      <c r="Z134" s="57">
        <f t="shared" si="60"/>
        <v>2.2879624571340148E-13</v>
      </c>
      <c r="AB134" s="58">
        <f t="shared" si="61"/>
        <v>-3.3363738133387728</v>
      </c>
      <c r="AC134" s="58">
        <f t="shared" si="62"/>
        <v>-0.36200654848517549</v>
      </c>
      <c r="AD134" s="58">
        <f t="shared" si="63"/>
        <v>10.76938367384753</v>
      </c>
      <c r="AE134">
        <f t="shared" si="79"/>
        <v>116</v>
      </c>
      <c r="AF134">
        <f t="shared" si="41"/>
        <v>0</v>
      </c>
      <c r="AG134">
        <f t="shared" si="64"/>
        <v>0</v>
      </c>
      <c r="AH134">
        <f t="shared" si="42"/>
        <v>0</v>
      </c>
      <c r="AI134">
        <f t="shared" si="65"/>
        <v>0</v>
      </c>
      <c r="AJ134">
        <f t="shared" si="43"/>
        <v>0</v>
      </c>
      <c r="AK134">
        <v>0</v>
      </c>
      <c r="AL134" s="59">
        <f t="shared" si="80"/>
        <v>1.0000000000000009</v>
      </c>
      <c r="AM134">
        <f>E134/(SUM(A135:$A$136))</f>
        <v>0</v>
      </c>
      <c r="AO134" t="e">
        <f t="shared" si="67"/>
        <v>#NUM!</v>
      </c>
      <c r="AP134">
        <f t="shared" si="68"/>
        <v>115</v>
      </c>
      <c r="AQ134" s="58">
        <f>E134/(SUM($E$19:$E$127)-SUM($E$19:E134))</f>
        <v>0</v>
      </c>
      <c r="AR134" s="60">
        <f>X134/(SUM($X$19:$X$127)-SUM($X$19:X134))</f>
        <v>-3.551988032399521E-7</v>
      </c>
      <c r="AS134" t="e">
        <f t="shared" si="82"/>
        <v>#NUM!</v>
      </c>
      <c r="AT134" t="e">
        <f t="shared" si="82"/>
        <v>#NUM!</v>
      </c>
      <c r="AU134" s="59">
        <f t="shared" si="70"/>
        <v>0</v>
      </c>
      <c r="AV134" s="59">
        <f>SUM($AU$19:AU134)</f>
        <v>1.0000000000000009</v>
      </c>
      <c r="AW134" s="58">
        <f t="shared" si="44"/>
        <v>0</v>
      </c>
      <c r="AY134" s="59"/>
      <c r="AZ134" s="59"/>
      <c r="BA134" s="59"/>
      <c r="BC134" s="53">
        <f t="shared" si="81"/>
        <v>115</v>
      </c>
      <c r="BD134">
        <f>[1]IM_Model!BF156</f>
        <v>0</v>
      </c>
      <c r="BE134" s="53"/>
      <c r="BF134" s="67">
        <f t="shared" si="83"/>
        <v>0</v>
      </c>
      <c r="BG134" s="54">
        <f>BF134/SUM(BF19:BF136)</f>
        <v>0</v>
      </c>
    </row>
    <row r="135" spans="1:62" x14ac:dyDescent="0.3">
      <c r="A135" s="53">
        <f t="shared" si="78"/>
        <v>116</v>
      </c>
      <c r="B135" s="53"/>
      <c r="C135" s="53"/>
      <c r="D135" s="67">
        <f t="shared" si="47"/>
        <v>0</v>
      </c>
      <c r="E135" s="54">
        <f>D135/SUM(D19:D136)</f>
        <v>0</v>
      </c>
      <c r="F135">
        <f t="shared" si="48"/>
        <v>2.9341289528845529E-2</v>
      </c>
      <c r="G135">
        <f>(1/H4-E135)^2</f>
        <v>9.8029604940692096E-5</v>
      </c>
      <c r="H135">
        <f t="shared" si="49"/>
        <v>1.5767696040805588</v>
      </c>
      <c r="I135">
        <f t="shared" si="50"/>
        <v>-1.0690838155520686E-2</v>
      </c>
      <c r="K135">
        <f t="shared" si="51"/>
        <v>-2.9341289528845529E-2</v>
      </c>
      <c r="L135">
        <f t="shared" si="52"/>
        <v>2.486202384352362</v>
      </c>
      <c r="M135">
        <f t="shared" si="52"/>
        <v>1.1429402046753694E-4</v>
      </c>
      <c r="O135">
        <f t="shared" si="53"/>
        <v>-1.6856988645769684E-2</v>
      </c>
      <c r="R135">
        <f t="shared" si="54"/>
        <v>-4.6264453473610807E-2</v>
      </c>
      <c r="S135">
        <f t="shared" si="55"/>
        <v>3.1368297762716138E-4</v>
      </c>
      <c r="U135">
        <f t="shared" si="56"/>
        <v>8.6091127121554027E-4</v>
      </c>
      <c r="W135" s="53">
        <f t="shared" si="57"/>
        <v>116</v>
      </c>
      <c r="X135" s="55">
        <f t="shared" si="58"/>
        <v>6.2639798944700579E-16</v>
      </c>
      <c r="Y135" s="56">
        <f t="shared" si="59"/>
        <v>-2.3290134918167058E-15</v>
      </c>
      <c r="Z135" s="57">
        <f t="shared" si="60"/>
        <v>8.407604721362255E-15</v>
      </c>
      <c r="AB135" s="58">
        <f t="shared" si="61"/>
        <v>-3.7181049924390663</v>
      </c>
      <c r="AC135" s="58">
        <f t="shared" si="62"/>
        <v>-0.40215960820974839</v>
      </c>
      <c r="AD135" s="58">
        <f t="shared" si="63"/>
        <v>13.422145126590561</v>
      </c>
      <c r="AE135">
        <f t="shared" si="79"/>
        <v>117</v>
      </c>
      <c r="AF135">
        <f t="shared" si="41"/>
        <v>0</v>
      </c>
      <c r="AG135">
        <f t="shared" si="64"/>
        <v>0</v>
      </c>
      <c r="AH135">
        <f t="shared" si="42"/>
        <v>0</v>
      </c>
      <c r="AI135">
        <f t="shared" si="65"/>
        <v>0</v>
      </c>
      <c r="AJ135">
        <f t="shared" si="43"/>
        <v>0</v>
      </c>
      <c r="AK135">
        <v>0</v>
      </c>
      <c r="AL135" s="59">
        <f t="shared" si="80"/>
        <v>1.0000000000000009</v>
      </c>
      <c r="AM135">
        <f>E135/(SUM(A136:$A$136))</f>
        <v>0</v>
      </c>
      <c r="AO135" t="e">
        <f t="shared" si="67"/>
        <v>#NUM!</v>
      </c>
      <c r="AP135">
        <f t="shared" si="68"/>
        <v>116</v>
      </c>
      <c r="AQ135" s="58">
        <f>E135/(SUM($E$19:$E$127)-SUM($E$19:E135))</f>
        <v>0</v>
      </c>
      <c r="AR135" s="60">
        <f>X135/(SUM($X$19:$X$127)-SUM($X$19:X135))</f>
        <v>-1.0472823871579049E-8</v>
      </c>
      <c r="AS135" t="e">
        <f t="shared" si="82"/>
        <v>#NUM!</v>
      </c>
      <c r="AT135" t="e">
        <f t="shared" si="82"/>
        <v>#NUM!</v>
      </c>
      <c r="AU135" s="59">
        <f t="shared" si="70"/>
        <v>0</v>
      </c>
      <c r="AV135" s="59">
        <f>SUM($AU$19:AU135)</f>
        <v>1.0000000000000009</v>
      </c>
      <c r="AW135" s="58">
        <f t="shared" si="44"/>
        <v>0</v>
      </c>
      <c r="AY135" s="59"/>
      <c r="AZ135" s="59"/>
      <c r="BA135" s="59"/>
      <c r="BC135" s="53">
        <f t="shared" si="81"/>
        <v>116</v>
      </c>
      <c r="BD135">
        <f>[1]IM_Model!BF157</f>
        <v>0</v>
      </c>
      <c r="BE135" s="53"/>
      <c r="BF135" s="67">
        <f t="shared" si="83"/>
        <v>0</v>
      </c>
      <c r="BG135" s="54">
        <f>BF135/SUM(BF19:BF136)</f>
        <v>0</v>
      </c>
    </row>
    <row r="136" spans="1:62" x14ac:dyDescent="0.3">
      <c r="A136" s="53">
        <f t="shared" si="78"/>
        <v>117</v>
      </c>
      <c r="B136" s="53"/>
      <c r="C136" s="53"/>
      <c r="D136" s="67">
        <f t="shared" si="47"/>
        <v>0</v>
      </c>
      <c r="E136" s="54">
        <f>D136/SUM(D19:D136)</f>
        <v>0</v>
      </c>
      <c r="F136">
        <f t="shared" si="48"/>
        <v>3.021286173127688E-2</v>
      </c>
      <c r="G136">
        <f>(1/H4-E136)^2</f>
        <v>9.8029604940692096E-5</v>
      </c>
      <c r="H136">
        <f t="shared" si="49"/>
        <v>1.4299824646492048</v>
      </c>
      <c r="I136">
        <f t="shared" si="50"/>
        <v>-9.2594063740372486E-3</v>
      </c>
      <c r="K136">
        <f t="shared" si="51"/>
        <v>-3.021286173127688E-2</v>
      </c>
      <c r="L136">
        <f t="shared" si="52"/>
        <v>2.0448498492042142</v>
      </c>
      <c r="M136">
        <f t="shared" si="52"/>
        <v>8.5736606399561635E-5</v>
      </c>
      <c r="O136">
        <f t="shared" si="53"/>
        <v>-1.3240788747934341E-2</v>
      </c>
      <c r="R136">
        <f t="shared" si="54"/>
        <v>-4.3203862482596951E-2</v>
      </c>
      <c r="S136">
        <f t="shared" si="55"/>
        <v>2.7975316449249118E-4</v>
      </c>
      <c r="U136">
        <f t="shared" si="56"/>
        <v>9.1281701399325503E-4</v>
      </c>
      <c r="W136" s="53">
        <f t="shared" si="57"/>
        <v>117</v>
      </c>
      <c r="X136" s="55">
        <f t="shared" si="58"/>
        <v>1.2348831694506721E-17</v>
      </c>
      <c r="Y136" s="56">
        <f t="shared" si="59"/>
        <v>-5.1151047224349781E-17</v>
      </c>
      <c r="Z136" s="57">
        <f t="shared" si="60"/>
        <v>2.0635965116213285E-16</v>
      </c>
      <c r="AB136" s="58">
        <f t="shared" si="61"/>
        <v>-4.1421770487894749</v>
      </c>
      <c r="AC136" s="58">
        <f t="shared" si="62"/>
        <v>-0.44676636694057409</v>
      </c>
      <c r="AD136" s="58">
        <f t="shared" si="63"/>
        <v>16.710864336577711</v>
      </c>
      <c r="AE136">
        <f t="shared" si="79"/>
        <v>118</v>
      </c>
      <c r="AF136">
        <f t="shared" si="41"/>
        <v>0</v>
      </c>
      <c r="AG136">
        <f t="shared" si="64"/>
        <v>0</v>
      </c>
      <c r="AH136">
        <f t="shared" si="42"/>
        <v>0</v>
      </c>
      <c r="AI136">
        <f t="shared" si="65"/>
        <v>0</v>
      </c>
      <c r="AJ136">
        <f t="shared" si="43"/>
        <v>0</v>
      </c>
      <c r="AK136">
        <v>0</v>
      </c>
      <c r="AL136" s="59">
        <f t="shared" si="80"/>
        <v>1.0000000000000009</v>
      </c>
      <c r="AM136">
        <f>E136/(SUM(A$136:$A137))</f>
        <v>0</v>
      </c>
      <c r="AO136" t="e">
        <f t="shared" si="67"/>
        <v>#NUM!</v>
      </c>
      <c r="AP136">
        <f t="shared" si="68"/>
        <v>117</v>
      </c>
      <c r="AQ136" s="58">
        <f>E136/(SUM($E$19:$E$127)-SUM($E$19:E136))</f>
        <v>0</v>
      </c>
      <c r="AR136" s="60">
        <f>X136/(SUM($X$19:$X$127)-SUM($X$19:X136))</f>
        <v>-2.0646161311998149E-10</v>
      </c>
      <c r="AS136" t="e">
        <f t="shared" si="82"/>
        <v>#NUM!</v>
      </c>
      <c r="AT136" t="e">
        <f t="shared" si="82"/>
        <v>#NUM!</v>
      </c>
      <c r="AU136" s="59">
        <f t="shared" si="70"/>
        <v>0</v>
      </c>
      <c r="AV136" s="59">
        <f>SUM($AU$19:AU136)</f>
        <v>1.0000000000000009</v>
      </c>
      <c r="AW136" s="58"/>
      <c r="AY136" s="59"/>
      <c r="BA136" s="59"/>
      <c r="BC136" s="53">
        <f t="shared" si="81"/>
        <v>117</v>
      </c>
      <c r="BD136">
        <f>[1]IM_Model!BF158</f>
        <v>0</v>
      </c>
      <c r="BE136" s="53"/>
      <c r="BF136" s="67">
        <f t="shared" si="83"/>
        <v>0</v>
      </c>
      <c r="BG136" s="54">
        <f>BF136/SUM(BF19:BF136)</f>
        <v>0</v>
      </c>
    </row>
    <row r="137" spans="1:62" x14ac:dyDescent="0.3">
      <c r="A137" t="s">
        <v>3</v>
      </c>
      <c r="D137" s="61" t="s">
        <v>3</v>
      </c>
      <c r="E137" s="61" t="s">
        <v>3</v>
      </c>
      <c r="F137" t="s">
        <v>3</v>
      </c>
      <c r="BC137" t="s">
        <v>3</v>
      </c>
      <c r="BF137" s="61" t="s">
        <v>3</v>
      </c>
      <c r="BG137" s="61" t="s">
        <v>3</v>
      </c>
      <c r="BH137" t="s">
        <v>3</v>
      </c>
    </row>
    <row r="138" spans="1:62" x14ac:dyDescent="0.3">
      <c r="E138" s="61" t="s">
        <v>3</v>
      </c>
      <c r="F138" t="s">
        <v>3</v>
      </c>
      <c r="BG138" s="61" t="s">
        <v>3</v>
      </c>
      <c r="BH138" t="s">
        <v>3</v>
      </c>
    </row>
    <row r="139" spans="1:62" x14ac:dyDescent="0.3">
      <c r="E139" s="61" t="s">
        <v>3</v>
      </c>
      <c r="F139" t="s">
        <v>3</v>
      </c>
      <c r="U139" t="s">
        <v>47</v>
      </c>
      <c r="X139" s="60" t="s">
        <v>3</v>
      </c>
      <c r="BC139" t="s">
        <v>59</v>
      </c>
      <c r="BD139" t="s">
        <v>60</v>
      </c>
      <c r="BE139" t="s">
        <v>61</v>
      </c>
      <c r="BF139" t="s">
        <v>62</v>
      </c>
      <c r="BG139" s="61" t="s">
        <v>3</v>
      </c>
      <c r="BH139" t="s">
        <v>3</v>
      </c>
    </row>
    <row r="140" spans="1:62" x14ac:dyDescent="0.3">
      <c r="D140">
        <f>SUM(D19:D139)</f>
        <v>0.95093573865677716</v>
      </c>
      <c r="E140">
        <f>SUM(E19:E139)</f>
        <v>1.0000000000000009</v>
      </c>
      <c r="F140" s="62">
        <f>SUM(F18:F139)</f>
        <v>0.51533920269406663</v>
      </c>
      <c r="G140">
        <f>SUM(G19:G139)</f>
        <v>1.7006250357824489E-2</v>
      </c>
      <c r="H140">
        <f>SUM(H19:H139)</f>
        <v>41.257089636385714</v>
      </c>
      <c r="I140">
        <f>SUM(I19:I139)</f>
        <v>-0.35110532964210911</v>
      </c>
      <c r="L140">
        <f t="shared" ref="L140:U140" si="84">SUM(L19:L139)</f>
        <v>52.93468928588198</v>
      </c>
      <c r="M140">
        <f t="shared" si="84"/>
        <v>3.4253106252545591E-3</v>
      </c>
      <c r="O140">
        <f t="shared" si="84"/>
        <v>-0.42351221360835001</v>
      </c>
      <c r="R140">
        <f t="shared" si="84"/>
        <v>-0.45877601016757963</v>
      </c>
      <c r="S140">
        <f t="shared" si="84"/>
        <v>3.0331648125200886E-3</v>
      </c>
      <c r="U140">
        <f t="shared" si="84"/>
        <v>2.9565697910183694E-2</v>
      </c>
      <c r="X140" s="60">
        <f>SUM(X19:X139)</f>
        <v>0.9998269055799528</v>
      </c>
      <c r="AY140" s="59"/>
      <c r="AZ140" s="60"/>
      <c r="BA140" s="59"/>
      <c r="BC140">
        <f>SUM(BC19:BC129)</f>
        <v>6105</v>
      </c>
      <c r="BD140" s="2">
        <f>SUM(BD19:BD129)</f>
        <v>-519.90172550386183</v>
      </c>
      <c r="BE140" s="2">
        <f>SUM(BE19:BE129)</f>
        <v>-19187.712505497213</v>
      </c>
      <c r="BF140" s="2">
        <f>SUM(BF19:BF129)</f>
        <v>449735</v>
      </c>
      <c r="BG140" s="75">
        <f t="shared" ref="BG140:BJ140" si="85">SUM(BG19:BG129)</f>
        <v>-55.5</v>
      </c>
      <c r="BH140" s="76">
        <f t="shared" si="85"/>
        <v>4.7263793227622068</v>
      </c>
      <c r="BI140" s="2">
        <f t="shared" si="85"/>
        <v>9404.5192075538016</v>
      </c>
      <c r="BJ140" s="2">
        <f t="shared" si="85"/>
        <v>113987.75</v>
      </c>
    </row>
    <row r="141" spans="1:62" x14ac:dyDescent="0.3">
      <c r="E141" t="s">
        <v>3</v>
      </c>
      <c r="F141" t="s">
        <v>3</v>
      </c>
      <c r="BG141" t="s">
        <v>3</v>
      </c>
      <c r="BH141" t="s">
        <v>3</v>
      </c>
    </row>
    <row r="142" spans="1:62" x14ac:dyDescent="0.3">
      <c r="H142" t="s">
        <v>32</v>
      </c>
      <c r="I142" t="s">
        <v>33</v>
      </c>
      <c r="K142" t="s">
        <v>34</v>
      </c>
      <c r="L142" t="s">
        <v>35</v>
      </c>
      <c r="M142" t="s">
        <v>36</v>
      </c>
      <c r="O142" t="s">
        <v>37</v>
      </c>
      <c r="R142" t="s">
        <v>38</v>
      </c>
      <c r="S142" t="s">
        <v>39</v>
      </c>
      <c r="U142" t="s">
        <v>40</v>
      </c>
      <c r="BC142" s="21" t="s">
        <v>59</v>
      </c>
      <c r="BD142" s="21" t="s">
        <v>60</v>
      </c>
      <c r="BE142" s="21" t="s">
        <v>61</v>
      </c>
      <c r="BF142" s="21" t="s">
        <v>62</v>
      </c>
      <c r="BG142" s="21" t="s">
        <v>63</v>
      </c>
      <c r="BH142" s="21" t="s">
        <v>64</v>
      </c>
      <c r="BI142" s="21" t="s">
        <v>65</v>
      </c>
      <c r="BJ142" s="21" t="s">
        <v>66</v>
      </c>
    </row>
    <row r="144" spans="1:62" x14ac:dyDescent="0.3">
      <c r="T144" s="9" t="s">
        <v>48</v>
      </c>
      <c r="U144">
        <f>(U140/(A136-3))^0.5</f>
        <v>1.610429220060022E-2</v>
      </c>
      <c r="BC144">
        <v>6105</v>
      </c>
      <c r="BD144">
        <v>-519.90172550386183</v>
      </c>
      <c r="BE144">
        <v>-19187.712505497213</v>
      </c>
      <c r="BF144">
        <v>449735</v>
      </c>
      <c r="BG144">
        <v>-55.5</v>
      </c>
      <c r="BH144">
        <v>4.7263793227622068</v>
      </c>
      <c r="BI144" s="2">
        <v>9404.5192075538016</v>
      </c>
      <c r="BJ144" s="2">
        <v>113987.75</v>
      </c>
    </row>
    <row r="145" spans="4:59" x14ac:dyDescent="0.3">
      <c r="D145">
        <f>L140</f>
        <v>52.93468928588198</v>
      </c>
      <c r="E145">
        <f>O140</f>
        <v>-0.42351221360835001</v>
      </c>
      <c r="G145">
        <f>R140</f>
        <v>-0.45877601016757963</v>
      </c>
      <c r="BG145" s="21"/>
    </row>
    <row r="146" spans="4:59" x14ac:dyDescent="0.3">
      <c r="D146">
        <f>O140</f>
        <v>-0.42351221360835001</v>
      </c>
      <c r="E146">
        <f>M140</f>
        <v>3.4253106252545591E-3</v>
      </c>
      <c r="G146">
        <f>S140</f>
        <v>3.0331648125200886E-3</v>
      </c>
      <c r="H146" s="9" t="s">
        <v>49</v>
      </c>
      <c r="I146">
        <f>MDETERM(D145:E146)</f>
        <v>1.9551585800355389E-3</v>
      </c>
      <c r="J146" t="s">
        <v>3</v>
      </c>
      <c r="L146" t="s">
        <v>3</v>
      </c>
      <c r="M146" t="s">
        <v>3</v>
      </c>
      <c r="N146" t="s">
        <v>3</v>
      </c>
      <c r="BC146">
        <f>(110*BF140-BC140^2)</f>
        <v>12199825</v>
      </c>
      <c r="BE146">
        <f>(BD140*BF140-BE140*BC140)</f>
        <v>-116677017.67341882</v>
      </c>
      <c r="BG146">
        <f>(110*BE140-BC140*BD140)</f>
        <v>1063351.6585963829</v>
      </c>
    </row>
    <row r="147" spans="4:59" x14ac:dyDescent="0.3">
      <c r="BE147" s="78">
        <f>BE146/BC146</f>
        <v>-9.563827159276368</v>
      </c>
      <c r="BG147" s="78">
        <f>BG146/BC146</f>
        <v>8.7161222279531297E-2</v>
      </c>
    </row>
    <row r="148" spans="4:59" x14ac:dyDescent="0.3">
      <c r="I148" t="s">
        <v>3</v>
      </c>
    </row>
    <row r="150" spans="4:59" x14ac:dyDescent="0.3">
      <c r="D150">
        <f>R140</f>
        <v>-0.45877601016757963</v>
      </c>
      <c r="E150">
        <f>O140</f>
        <v>-0.42351221360835001</v>
      </c>
      <c r="K150" t="s">
        <v>50</v>
      </c>
      <c r="L150" t="s">
        <v>51</v>
      </c>
    </row>
    <row r="151" spans="4:59" x14ac:dyDescent="0.3">
      <c r="D151">
        <f>S140</f>
        <v>3.0331648125200886E-3</v>
      </c>
      <c r="E151">
        <f>M140</f>
        <v>3.4253106252545591E-3</v>
      </c>
      <c r="H151" s="9" t="s">
        <v>16</v>
      </c>
      <c r="I151">
        <f>MDETERM(D150:E151)/MDETERM(D145:E146)</f>
        <v>-0.14672364747229405</v>
      </c>
      <c r="K151">
        <f>U144*(ABS(L151))^0.5</f>
        <v>1.6104292200600192E-2</v>
      </c>
      <c r="L151">
        <f>(M140*L140-O140*O140)/I146</f>
        <v>0.99999999999999645</v>
      </c>
      <c r="N151">
        <f>D6/K151</f>
        <v>5.4122976156805498</v>
      </c>
    </row>
    <row r="155" spans="4:59" x14ac:dyDescent="0.3">
      <c r="D155">
        <f>L140</f>
        <v>52.93468928588198</v>
      </c>
      <c r="E155">
        <f>R140</f>
        <v>-0.45877601016757963</v>
      </c>
      <c r="L155" t="s">
        <v>52</v>
      </c>
    </row>
    <row r="156" spans="4:59" x14ac:dyDescent="0.3">
      <c r="D156">
        <f>O140</f>
        <v>-0.42351221360835001</v>
      </c>
      <c r="E156">
        <f>S140</f>
        <v>3.0331648125200886E-3</v>
      </c>
      <c r="H156" s="9" t="s">
        <v>18</v>
      </c>
      <c r="I156">
        <f>MDETERM(D155:E156)/MDETERM(D145:E146)</f>
        <v>-17.255688135662087</v>
      </c>
      <c r="K156">
        <f>U144*(ABS(L156))^0.5</f>
        <v>1.6104292200600192E-2</v>
      </c>
      <c r="L156">
        <f>(L140*M140-O140*O140)/I146</f>
        <v>0.99999999999999645</v>
      </c>
      <c r="M156" t="s">
        <v>3</v>
      </c>
      <c r="N156">
        <f>E7/K156</f>
        <v>655.96345543721964</v>
      </c>
    </row>
    <row r="159" spans="4:59" x14ac:dyDescent="0.3">
      <c r="D159" t="s">
        <v>3</v>
      </c>
      <c r="E159" t="s">
        <v>3</v>
      </c>
      <c r="F159" t="s">
        <v>3</v>
      </c>
      <c r="N159" t="s">
        <v>3</v>
      </c>
    </row>
    <row r="161" spans="1:8" x14ac:dyDescent="0.3">
      <c r="H161" s="9"/>
    </row>
    <row r="164" spans="1:8" x14ac:dyDescent="0.3">
      <c r="A164" s="9" t="s">
        <v>22</v>
      </c>
      <c r="B164" s="9"/>
      <c r="C164" s="9"/>
      <c r="D164">
        <f>1-U140/G140</f>
        <v>-0.73851950242404074</v>
      </c>
    </row>
    <row r="212" spans="1:21" x14ac:dyDescent="0.3">
      <c r="I212" t="s">
        <v>3</v>
      </c>
    </row>
    <row r="214" spans="1:21" x14ac:dyDescent="0.3">
      <c r="F214" t="s">
        <v>3</v>
      </c>
    </row>
    <row r="216" spans="1:21" x14ac:dyDescent="0.3">
      <c r="A216" t="s">
        <v>3</v>
      </c>
      <c r="D216">
        <f>D6+$D$3*I151</f>
        <v>1.3799398543384273E-2</v>
      </c>
      <c r="N216">
        <f>E7+$D$3*I156</f>
        <v>1.9359830914453244</v>
      </c>
      <c r="O216" t="s">
        <v>3</v>
      </c>
    </row>
    <row r="218" spans="1:21" ht="57.6" x14ac:dyDescent="0.3">
      <c r="D218" s="63" t="s">
        <v>53</v>
      </c>
      <c r="E218" s="63" t="s">
        <v>31</v>
      </c>
      <c r="F218" t="s">
        <v>24</v>
      </c>
      <c r="H218" t="s">
        <v>32</v>
      </c>
      <c r="I218" t="s">
        <v>33</v>
      </c>
      <c r="K218" t="s">
        <v>34</v>
      </c>
      <c r="L218" t="s">
        <v>35</v>
      </c>
      <c r="M218" t="s">
        <v>36</v>
      </c>
      <c r="O218" t="s">
        <v>37</v>
      </c>
      <c r="R218" t="s">
        <v>38</v>
      </c>
      <c r="S218" t="s">
        <v>39</v>
      </c>
      <c r="U218" t="s">
        <v>40</v>
      </c>
    </row>
    <row r="219" spans="1:21" x14ac:dyDescent="0.3">
      <c r="A219">
        <v>0</v>
      </c>
      <c r="D219" s="61">
        <f>D19</f>
        <v>4.2518059718941554E-3</v>
      </c>
      <c r="E219" s="61">
        <f>D219/SUM(D219:D336)</f>
        <v>4.4711811735038461E-3</v>
      </c>
      <c r="F219">
        <f>D216*EXP(-N216+D216*A219-EXP(-N216+D216*A219))</f>
        <v>1.7235042271513225E-3</v>
      </c>
      <c r="G219">
        <f>(1/$H$4-E219)^2</f>
        <v>2.9482824967505221E-5</v>
      </c>
      <c r="H219">
        <f>F219*(1/D216+A219-A219*EXP(-N216+D216*A219))</f>
        <v>0.12489705415295851</v>
      </c>
      <c r="I219">
        <f>F219*(-1+EXP(-N216+D216*A219))</f>
        <v>-1.4748329761161893E-3</v>
      </c>
      <c r="K219">
        <f>E219-F219</f>
        <v>2.7476769463525234E-3</v>
      </c>
      <c r="L219">
        <f>H219*H219</f>
        <v>1.5599274136087051E-2</v>
      </c>
      <c r="M219">
        <f>I219*I219</f>
        <v>2.1751323074397364E-6</v>
      </c>
      <c r="O219">
        <f>H219*I219</f>
        <v>-1.8420229408455267E-4</v>
      </c>
      <c r="R219">
        <f>H219*K219</f>
        <v>3.431767563634268E-4</v>
      </c>
      <c r="S219">
        <f>I219*K219</f>
        <v>-4.0523645681949351E-6</v>
      </c>
      <c r="U219">
        <f>K219*K219</f>
        <v>7.5497286015171278E-6</v>
      </c>
    </row>
    <row r="220" spans="1:21" x14ac:dyDescent="0.3">
      <c r="A220">
        <f>A219+1</f>
        <v>1</v>
      </c>
      <c r="D220" s="61">
        <f t="shared" ref="D220:D283" si="86">D20</f>
        <v>5.8713955650789454E-4</v>
      </c>
      <c r="E220" s="61">
        <f>D220/SUM(D219:D336)</f>
        <v>6.1743347382994069E-4</v>
      </c>
      <c r="F220">
        <f>D216*EXP(-N216+D216*A220-EXP(-N216+D216*A220))</f>
        <v>1.7439526025080304E-3</v>
      </c>
      <c r="G220">
        <f>(1/$H$4-E220)^2</f>
        <v>8.6184423612922735E-5</v>
      </c>
      <c r="H220">
        <f>F220*(1/D216+A220-A220*EXP(-N216+D216*A220))</f>
        <v>0.12786771978417585</v>
      </c>
      <c r="I220">
        <f>F220*(-1+EXP(-N216+D216*A220))</f>
        <v>-1.4888347171800483E-3</v>
      </c>
      <c r="K220">
        <f t="shared" ref="K220:K283" si="87">E220-F220</f>
        <v>-1.1265191286780898E-3</v>
      </c>
      <c r="L220">
        <f t="shared" ref="L220:M283" si="88">H220*H220</f>
        <v>1.6350153762804517E-2</v>
      </c>
      <c r="M220">
        <f t="shared" si="88"/>
        <v>2.2166288150805945E-6</v>
      </c>
      <c r="O220">
        <f t="shared" ref="O220:O283" si="89">H220*I220</f>
        <v>-1.9037390042133111E-4</v>
      </c>
      <c r="R220">
        <f t="shared" ref="R220:R283" si="90">H220*K220</f>
        <v>-1.4404543227732392E-4</v>
      </c>
      <c r="S220">
        <f t="shared" ref="S220:S283" si="91">I220*K220</f>
        <v>1.6772007883433583E-6</v>
      </c>
      <c r="U220">
        <f t="shared" ref="U220:U283" si="92">K220*K220</f>
        <v>1.2690453472776425E-6</v>
      </c>
    </row>
    <row r="221" spans="1:21" x14ac:dyDescent="0.3">
      <c r="A221">
        <f t="shared" ref="A221:A284" si="93">A220+1</f>
        <v>2</v>
      </c>
      <c r="D221" s="61">
        <f t="shared" si="86"/>
        <v>2.2883227438282399E-4</v>
      </c>
      <c r="E221" s="61">
        <f>D221/SUM(D219:D336)</f>
        <v>2.406390517050667E-4</v>
      </c>
      <c r="F221">
        <f>D216*EXP(-N216+D216*A221-EXP(-N216+D216*A221))</f>
        <v>1.7645944290577468E-3</v>
      </c>
      <c r="G221">
        <f t="shared" ref="G221:G284" si="94">(1/$H$4-E221)^2</f>
        <v>9.3322382357163616E-5</v>
      </c>
      <c r="H221">
        <f>F221*(1/D216+A221-A221*EXP(-N216+D216*A221))</f>
        <v>0.13088047494589219</v>
      </c>
      <c r="I221">
        <f>F221*(-1+EXP(-N216+D216*A221))</f>
        <v>-1.5028700757369327E-3</v>
      </c>
      <c r="K221">
        <f t="shared" si="87"/>
        <v>-1.5239553773526802E-3</v>
      </c>
      <c r="L221">
        <f t="shared" si="88"/>
        <v>1.7129698722062315E-2</v>
      </c>
      <c r="M221">
        <f t="shared" si="88"/>
        <v>2.2586184645455336E-6</v>
      </c>
      <c r="O221">
        <f t="shared" si="89"/>
        <v>-1.9669634929441872E-4</v>
      </c>
      <c r="R221">
        <f t="shared" si="90"/>
        <v>-1.9945600358426514E-4</v>
      </c>
      <c r="S221">
        <f t="shared" si="91"/>
        <v>2.2903069333817281E-6</v>
      </c>
      <c r="U221">
        <f t="shared" si="92"/>
        <v>2.3224399921621499E-6</v>
      </c>
    </row>
    <row r="222" spans="1:21" x14ac:dyDescent="0.3">
      <c r="A222">
        <f t="shared" si="93"/>
        <v>3</v>
      </c>
      <c r="D222" s="61">
        <f t="shared" si="86"/>
        <v>1.5916220114630932E-4</v>
      </c>
      <c r="E222" s="61">
        <f>D222/SUM(D219:D336)</f>
        <v>1.6737429741691095E-4</v>
      </c>
      <c r="F222">
        <f>D216*EXP(-N216+D216*A222-EXP(-N216+D216*A222))</f>
        <v>1.785430148614307E-3</v>
      </c>
      <c r="G222">
        <f t="shared" si="94"/>
        <v>9.4743276573020763E-5</v>
      </c>
      <c r="H222">
        <f>F222*(1/D216+A222-A222*EXP(-N216+D216*A222))</f>
        <v>0.13393544284615902</v>
      </c>
      <c r="I222">
        <f>F222*(-1+EXP(-N216+D216*A222))</f>
        <v>-1.516935831347384E-3</v>
      </c>
      <c r="K222">
        <f t="shared" si="87"/>
        <v>-1.6180558511973962E-3</v>
      </c>
      <c r="L222">
        <f t="shared" si="88"/>
        <v>1.793870285039673E-2</v>
      </c>
      <c r="M222">
        <f t="shared" si="88"/>
        <v>2.301094316425579E-6</v>
      </c>
      <c r="O222">
        <f t="shared" si="89"/>
        <v>-2.0317147234071828E-4</v>
      </c>
      <c r="R222">
        <f t="shared" si="90"/>
        <v>-2.1671502697994204E-4</v>
      </c>
      <c r="S222">
        <f t="shared" si="91"/>
        <v>2.4544868978026211E-6</v>
      </c>
      <c r="U222">
        <f t="shared" si="92"/>
        <v>2.6181047375941302E-6</v>
      </c>
    </row>
    <row r="223" spans="1:21" x14ac:dyDescent="0.3">
      <c r="A223">
        <f t="shared" si="93"/>
        <v>4</v>
      </c>
      <c r="D223" s="61">
        <f t="shared" si="86"/>
        <v>2.1879988530606242E-4</v>
      </c>
      <c r="E223" s="61">
        <f>D223/SUM(D219:D336)</f>
        <v>2.3008903379225526E-4</v>
      </c>
      <c r="F223">
        <f>D216*EXP(-N216+D216*A223-EXP(-N216+D216*A223))</f>
        <v>1.8064601577494485E-3</v>
      </c>
      <c r="G223">
        <f t="shared" si="94"/>
        <v>9.3526327413227808E-5</v>
      </c>
      <c r="H223">
        <f>F223*(1/D216+A223-A223*EXP(-N216+D216*A223))</f>
        <v>0.13703273006613384</v>
      </c>
      <c r="I223">
        <f>F223*(-1+EXP(-N216+D216*A223))</f>
        <v>-1.5310286469268736E-3</v>
      </c>
      <c r="K223">
        <f t="shared" si="87"/>
        <v>-1.5763711239571933E-3</v>
      </c>
      <c r="L223">
        <f t="shared" si="88"/>
        <v>1.8777969109377901E-2</v>
      </c>
      <c r="M223">
        <f t="shared" si="88"/>
        <v>2.3440487177107334E-6</v>
      </c>
      <c r="O223">
        <f t="shared" si="89"/>
        <v>-2.098010352978484E-4</v>
      </c>
      <c r="R223">
        <f t="shared" si="90"/>
        <v>-2.1601443871327407E-4</v>
      </c>
      <c r="S223">
        <f t="shared" si="91"/>
        <v>2.4134693489667768E-6</v>
      </c>
      <c r="U223">
        <f t="shared" si="92"/>
        <v>2.4849459204460648E-6</v>
      </c>
    </row>
    <row r="224" spans="1:21" x14ac:dyDescent="0.3">
      <c r="A224">
        <f t="shared" si="93"/>
        <v>5</v>
      </c>
      <c r="D224" s="61">
        <f t="shared" si="86"/>
        <v>1.8892763764826815E-4</v>
      </c>
      <c r="E224" s="61">
        <f>D224/SUM(D219:D336)</f>
        <v>1.9867550452476801E-4</v>
      </c>
      <c r="F224">
        <f>D216*EXP(-N216+D216*A224-EXP(-N216+D216*A224))</f>
        <v>1.8276848061660798E-3</v>
      </c>
      <c r="G224">
        <f t="shared" si="94"/>
        <v>9.4134908490359212E-5</v>
      </c>
      <c r="H224">
        <f>F224*(1/D216+A224-A224*EXP(-N216+D216*A224))</f>
        <v>0.14017242584656883</v>
      </c>
      <c r="I224">
        <f>F224*(-1+EXP(-N216+D216*A224))</f>
        <v>-1.5451450662654213E-3</v>
      </c>
      <c r="K224">
        <f t="shared" si="87"/>
        <v>-1.6290093016413118E-3</v>
      </c>
      <c r="L224">
        <f t="shared" si="88"/>
        <v>1.9648308967711837E-2</v>
      </c>
      <c r="M224">
        <f t="shared" si="88"/>
        <v>2.3874732758043731E-6</v>
      </c>
      <c r="O224">
        <f t="shared" si="89"/>
        <v>-2.1658673222328144E-4</v>
      </c>
      <c r="R224">
        <f t="shared" si="90"/>
        <v>-2.2834218553768765E-4</v>
      </c>
      <c r="S224">
        <f t="shared" si="91"/>
        <v>2.5170556853315525E-6</v>
      </c>
      <c r="U224">
        <f t="shared" si="92"/>
        <v>2.6536713048339143E-6</v>
      </c>
    </row>
    <row r="225" spans="1:21" x14ac:dyDescent="0.3">
      <c r="A225">
        <f t="shared" si="93"/>
        <v>6</v>
      </c>
      <c r="D225" s="61">
        <f t="shared" si="86"/>
        <v>1.292494748669822E-4</v>
      </c>
      <c r="E225" s="61">
        <f>D225/SUM(D219:D336)</f>
        <v>1.3591820100225765E-4</v>
      </c>
      <c r="F225">
        <f>D216*EXP(-N216+D216*A225-EXP(-N216+D216*A225))</f>
        <v>1.8491043950372014E-3</v>
      </c>
      <c r="G225">
        <f t="shared" si="94"/>
        <v>9.5356629173258618E-5</v>
      </c>
      <c r="H225">
        <f>F225*(1/D216+A225-A225*EXP(-N216+D216*A225))</f>
        <v>0.14335460135681569</v>
      </c>
      <c r="I225">
        <f>F225*(-1+EXP(-N216+D216*A225))</f>
        <v>-1.5592815115284949E-3</v>
      </c>
      <c r="K225">
        <f t="shared" si="87"/>
        <v>-1.7131861940349437E-3</v>
      </c>
      <c r="L225">
        <f t="shared" si="88"/>
        <v>2.0550541730171543E-2</v>
      </c>
      <c r="M225">
        <f t="shared" si="88"/>
        <v>2.4313588321945879E-6</v>
      </c>
      <c r="O225">
        <f t="shared" si="89"/>
        <v>-2.235301794882204E-4</v>
      </c>
      <c r="R225">
        <f t="shared" si="90"/>
        <v>-2.4559312389587962E-4</v>
      </c>
      <c r="S225">
        <f t="shared" si="91"/>
        <v>2.6713395581645563E-6</v>
      </c>
      <c r="U225">
        <f t="shared" si="92"/>
        <v>2.9350069354319357E-6</v>
      </c>
    </row>
    <row r="226" spans="1:21" x14ac:dyDescent="0.3">
      <c r="A226">
        <f t="shared" si="93"/>
        <v>7</v>
      </c>
      <c r="D226" s="61">
        <f t="shared" si="86"/>
        <v>1.2923267352736023E-4</v>
      </c>
      <c r="E226" s="61">
        <f>D226/SUM(D219:D336)</f>
        <v>1.3590053278458638E-4</v>
      </c>
      <c r="F226">
        <f>D216*EXP(-N216+D216*A226-EXP(-N216+D216*A226))</f>
        <v>1.8707191753102193E-3</v>
      </c>
      <c r="G226">
        <f t="shared" si="94"/>
        <v>9.5356974236402502E-5</v>
      </c>
      <c r="H226">
        <f>F226*(1/D216+A226-A226*EXP(-N216+D216*A226))</f>
        <v>0.14657930894620666</v>
      </c>
      <c r="I226">
        <f>F226*(-1+EXP(-N216+D216*A226))</f>
        <v>-1.5734342807405923E-3</v>
      </c>
      <c r="K226">
        <f t="shared" si="87"/>
        <v>-1.7348186425256329E-3</v>
      </c>
      <c r="L226">
        <f t="shared" si="88"/>
        <v>2.1485493811147501E-2</v>
      </c>
      <c r="M226">
        <f t="shared" si="88"/>
        <v>2.4756954358096652E-6</v>
      </c>
      <c r="O226">
        <f t="shared" si="89"/>
        <v>-2.3063290954322775E-4</v>
      </c>
      <c r="R226">
        <f t="shared" si="90"/>
        <v>-2.5428851776840359E-4</v>
      </c>
      <c r="S226">
        <f t="shared" si="91"/>
        <v>2.7296231230176901E-6</v>
      </c>
      <c r="U226">
        <f t="shared" si="92"/>
        <v>3.0095957224544797E-6</v>
      </c>
    </row>
    <row r="227" spans="1:21" x14ac:dyDescent="0.3">
      <c r="A227">
        <f t="shared" si="93"/>
        <v>8</v>
      </c>
      <c r="D227" s="61">
        <f t="shared" si="86"/>
        <v>8.9460722153159592E-5</v>
      </c>
      <c r="E227" s="61">
        <f>D227/SUM(D219:D336)</f>
        <v>9.4076516967934469E-5</v>
      </c>
      <c r="F227">
        <f>D216*EXP(-N216+D216*A227-EXP(-N216+D216*A227))</f>
        <v>1.8925293459764157E-3</v>
      </c>
      <c r="G227">
        <f t="shared" si="94"/>
        <v>9.6175554005639209E-5</v>
      </c>
      <c r="H227">
        <f>F227*(1/D216+A227-A227*EXP(-N216+D216*A227))</f>
        <v>0.14984658137768581</v>
      </c>
      <c r="I227">
        <f>F227*(-1+EXP(-N216+D216*A227))</f>
        <v>-1.5875995452530047E-3</v>
      </c>
      <c r="K227">
        <f t="shared" si="87"/>
        <v>-1.7984528290084813E-3</v>
      </c>
      <c r="L227">
        <f t="shared" si="88"/>
        <v>2.2453997950579414E-2</v>
      </c>
      <c r="M227">
        <f t="shared" si="88"/>
        <v>2.5204723160875474E-6</v>
      </c>
      <c r="O227">
        <f t="shared" si="89"/>
        <v>-2.3789636445293135E-4</v>
      </c>
      <c r="R227">
        <f t="shared" si="90"/>
        <v>-2.6949200819594867E-4</v>
      </c>
      <c r="S227">
        <f t="shared" si="91"/>
        <v>2.8552228934928446E-6</v>
      </c>
      <c r="U227">
        <f t="shared" si="92"/>
        <v>3.2344325781686097E-6</v>
      </c>
    </row>
    <row r="228" spans="1:21" x14ac:dyDescent="0.3">
      <c r="A228">
        <f t="shared" si="93"/>
        <v>9</v>
      </c>
      <c r="D228" s="61">
        <f t="shared" si="86"/>
        <v>2.1863366056663175E-4</v>
      </c>
      <c r="E228" s="61">
        <f>D228/SUM(D219:D336)</f>
        <v>2.299142325594554E-4</v>
      </c>
      <c r="F228">
        <f>D216*EXP(-N216+D216*A228-EXP(-N216+D216*A228))</f>
        <v>1.9145350523053833E-3</v>
      </c>
      <c r="G228">
        <f t="shared" si="94"/>
        <v>9.3529708414640241E-5</v>
      </c>
      <c r="H228">
        <f>F228*(1/D216+A228-A228*EXP(-N216+D216*A228))</f>
        <v>0.15315643104357973</v>
      </c>
      <c r="I228">
        <f>F228*(-1+EXP(-N216+D216*A228))</f>
        <v>-1.6017733471973738E-3</v>
      </c>
      <c r="K228">
        <f t="shared" si="87"/>
        <v>-1.684620819745928E-3</v>
      </c>
      <c r="L228">
        <f t="shared" si="88"/>
        <v>2.3456892370006793E-2</v>
      </c>
      <c r="M228">
        <f t="shared" si="88"/>
        <v>2.5656778557918789E-6</v>
      </c>
      <c r="O228">
        <f t="shared" si="89"/>
        <v>-2.4532188919747851E-4</v>
      </c>
      <c r="R228">
        <f t="shared" si="90"/>
        <v>-2.5801051241399598E-4</v>
      </c>
      <c r="S228">
        <f t="shared" si="91"/>
        <v>2.6983807292028188E-6</v>
      </c>
      <c r="U228">
        <f t="shared" si="92"/>
        <v>2.8379473063214425E-6</v>
      </c>
    </row>
    <row r="229" spans="1:21" x14ac:dyDescent="0.3">
      <c r="A229">
        <f t="shared" si="93"/>
        <v>10</v>
      </c>
      <c r="D229" s="61">
        <f t="shared" si="86"/>
        <v>2.9812786589345303E-5</v>
      </c>
      <c r="E229" s="61">
        <f>D229/SUM(D219:D336)</f>
        <v>3.1351000259446217E-5</v>
      </c>
      <c r="F229">
        <f>D216*EXP(-N216+D216*A229-EXP(-N216+D216*A229))</f>
        <v>1.9367363840442284E-3</v>
      </c>
      <c r="G229">
        <f t="shared" si="94"/>
        <v>9.7409775939583693E-5</v>
      </c>
      <c r="H229">
        <f>F229*(1/D216+A229-A229*EXP(-N216+D216*A229))</f>
        <v>0.15650884916341165</v>
      </c>
      <c r="I229">
        <f>F229*(-1+EXP(-N216+D216*A229))</f>
        <v>-1.6159515969267381E-3</v>
      </c>
      <c r="K229">
        <f t="shared" si="87"/>
        <v>-1.9053853837847821E-3</v>
      </c>
      <c r="L229">
        <f t="shared" si="88"/>
        <v>2.4495019866455539E-2</v>
      </c>
      <c r="M229">
        <f t="shared" si="88"/>
        <v>2.6112995636100752E-6</v>
      </c>
      <c r="O229">
        <f t="shared" si="89"/>
        <v>-2.5291072473878105E-4</v>
      </c>
      <c r="R229">
        <f t="shared" si="90"/>
        <v>-2.9820967362894165E-4</v>
      </c>
      <c r="S229">
        <f t="shared" si="91"/>
        <v>3.0790105536878845E-6</v>
      </c>
      <c r="U229">
        <f t="shared" si="92"/>
        <v>3.6304934607406814E-6</v>
      </c>
    </row>
    <row r="230" spans="1:21" x14ac:dyDescent="0.3">
      <c r="A230">
        <f t="shared" si="93"/>
        <v>11</v>
      </c>
      <c r="D230" s="61">
        <f t="shared" si="86"/>
        <v>9.9366018199151127E-5</v>
      </c>
      <c r="E230" s="61">
        <f>D230/SUM(D219:D336)</f>
        <v>1.0449288438723352E-4</v>
      </c>
      <c r="F230">
        <f>D216*EXP(-N216+D216*A230-EXP(-N216+D216*A230))</f>
        <v>1.9591333735813864E-3</v>
      </c>
      <c r="G230">
        <f t="shared" si="94"/>
        <v>9.5971357676109698E-5</v>
      </c>
      <c r="H230">
        <f>F230*(1/D216+A230-A230*EXP(-N216+D216*A230))</f>
        <v>0.15990380496367956</v>
      </c>
      <c r="I230">
        <f>F230*(-1+EXP(-N216+D216*A230))</f>
        <v>-1.6301300704458872E-3</v>
      </c>
      <c r="K230">
        <f t="shared" si="87"/>
        <v>-1.8546404891941529E-3</v>
      </c>
      <c r="L230">
        <f t="shared" si="88"/>
        <v>2.5569226841862473E-2</v>
      </c>
      <c r="M230">
        <f t="shared" si="88"/>
        <v>2.6573240465719134E-6</v>
      </c>
      <c r="O230">
        <f t="shared" si="89"/>
        <v>-2.606640008500084E-4</v>
      </c>
      <c r="R230">
        <f t="shared" si="90"/>
        <v>-2.9656407106184508E-4</v>
      </c>
      <c r="S230">
        <f t="shared" si="91"/>
        <v>3.0233052313018592E-6</v>
      </c>
      <c r="U230">
        <f t="shared" si="92"/>
        <v>3.4396913441583268E-6</v>
      </c>
    </row>
    <row r="231" spans="1:21" x14ac:dyDescent="0.3">
      <c r="A231">
        <f t="shared" si="93"/>
        <v>12</v>
      </c>
      <c r="D231" s="61">
        <f t="shared" si="86"/>
        <v>9.935608209414473E-5</v>
      </c>
      <c r="E231" s="61">
        <f>D231/SUM(D219:D336)</f>
        <v>1.0448243562124179E-4</v>
      </c>
      <c r="F231">
        <f>D216*EXP(-N216+D216*A231-EXP(-N216+D216*A231))</f>
        <v>1.9817259940749167E-3</v>
      </c>
      <c r="G231">
        <f t="shared" si="94"/>
        <v>9.5971562398832738E-5</v>
      </c>
      <c r="H231">
        <f>F231*(1/D216+A231-A231*EXP(-N216+D216*A231))</f>
        <v>0.16334124483953749</v>
      </c>
      <c r="I231">
        <f>F231*(-1+EXP(-N216+D216*A231))</f>
        <v>-1.6443044068329467E-3</v>
      </c>
      <c r="K231">
        <f t="shared" si="87"/>
        <v>-1.877243558453675E-3</v>
      </c>
      <c r="L231">
        <f t="shared" si="88"/>
        <v>2.6680362265729732E-2</v>
      </c>
      <c r="M231">
        <f t="shared" si="88"/>
        <v>2.703736982330249E-6</v>
      </c>
      <c r="O231">
        <f t="shared" si="89"/>
        <v>-2.685827287072308E-4</v>
      </c>
      <c r="R231">
        <f t="shared" si="90"/>
        <v>-3.0663129970482636E-4</v>
      </c>
      <c r="S231">
        <f t="shared" si="91"/>
        <v>3.0867598558641405E-6</v>
      </c>
      <c r="U231">
        <f t="shared" si="92"/>
        <v>3.5240433777558166E-6</v>
      </c>
    </row>
    <row r="232" spans="1:21" x14ac:dyDescent="0.3">
      <c r="A232">
        <f t="shared" si="93"/>
        <v>13</v>
      </c>
      <c r="D232" s="61">
        <f t="shared" si="86"/>
        <v>1.0927966887881629E-4</v>
      </c>
      <c r="E232" s="61">
        <f>D232/SUM(D219:D336)</f>
        <v>1.1491803750396091E-4</v>
      </c>
      <c r="F232">
        <f>D216*EXP(-N216+D216*A232-EXP(-N216+D216*A232))</f>
        <v>2.0045141575451655E-3</v>
      </c>
      <c r="G232">
        <f t="shared" si="94"/>
        <v>9.5767206392987139E-5</v>
      </c>
      <c r="H232">
        <f>F232*(1/D216+A232-A232*EXP(-N216+D216*A232))</f>
        <v>0.16682109149833602</v>
      </c>
      <c r="I232">
        <f>F232*(-1+EXP(-N216+D216*A232))</f>
        <v>-1.6584701056542282E-3</v>
      </c>
      <c r="K232">
        <f t="shared" si="87"/>
        <v>-1.8895961200412045E-3</v>
      </c>
      <c r="L232">
        <f t="shared" si="88"/>
        <v>2.7829276568696198E-2</v>
      </c>
      <c r="M232">
        <f t="shared" si="88"/>
        <v>2.7505230913487469E-6</v>
      </c>
      <c r="O232">
        <f t="shared" si="89"/>
        <v>-2.7666779324259902E-4</v>
      </c>
      <c r="R232">
        <f t="shared" si="90"/>
        <v>-3.1522448723629451E-4</v>
      </c>
      <c r="S232">
        <f t="shared" si="91"/>
        <v>3.133838676848556E-6</v>
      </c>
      <c r="U232">
        <f t="shared" si="92"/>
        <v>3.5705734968747743E-6</v>
      </c>
    </row>
    <row r="233" spans="1:21" x14ac:dyDescent="0.3">
      <c r="A233">
        <f t="shared" si="93"/>
        <v>14</v>
      </c>
      <c r="D233" s="61">
        <f t="shared" si="86"/>
        <v>2.1851125999207405E-4</v>
      </c>
      <c r="E233" s="61">
        <f>D233/SUM(D219:D336)</f>
        <v>2.2978551663304525E-4</v>
      </c>
      <c r="F233">
        <f>D216*EXP(-N216+D216*A233-EXP(-N216+D216*A233))</f>
        <v>2.0274977129317224E-3</v>
      </c>
      <c r="G233">
        <f t="shared" si="94"/>
        <v>9.3532198074187096E-5</v>
      </c>
      <c r="H233">
        <f>F233*(1/D216+A233-A233*EXP(-N216+D216*A233))</f>
        <v>0.17034324308500101</v>
      </c>
      <c r="I233">
        <f>F233*(-1+EXP(-N216+D216*A233))</f>
        <v>-1.6726225243745047E-3</v>
      </c>
      <c r="K233">
        <f t="shared" si="87"/>
        <v>-1.7977121962986771E-3</v>
      </c>
      <c r="L233">
        <f t="shared" si="88"/>
        <v>2.9016820464715744E-2</v>
      </c>
      <c r="M233">
        <f t="shared" si="88"/>
        <v>2.7976661090449403E-6</v>
      </c>
      <c r="O233">
        <f t="shared" si="89"/>
        <v>-2.849199452589743E-4</v>
      </c>
      <c r="R233">
        <f t="shared" si="90"/>
        <v>-3.0622812565097663E-4</v>
      </c>
      <c r="S233">
        <f t="shared" si="91"/>
        <v>3.0068939118719285E-6</v>
      </c>
      <c r="U233">
        <f t="shared" si="92"/>
        <v>3.2317691407210135E-6</v>
      </c>
    </row>
    <row r="234" spans="1:21" x14ac:dyDescent="0.3">
      <c r="A234">
        <f t="shared" si="93"/>
        <v>15</v>
      </c>
      <c r="D234" s="61">
        <f t="shared" si="86"/>
        <v>2.9788052242649978E-4</v>
      </c>
      <c r="E234" s="61">
        <f>D234/SUM(D219:D336)</f>
        <v>3.1324989725095852E-4</v>
      </c>
      <c r="F234">
        <f>D216*EXP(-N216+D216*A234-EXP(-N216+D216*A234))</f>
        <v>2.050676444114624E-3</v>
      </c>
      <c r="G234">
        <f t="shared" si="94"/>
        <v>9.1924762176424604E-5</v>
      </c>
      <c r="H234">
        <f>F234*(1/D216+A234-A234*EXP(-N216+D216*A234))</f>
        <v>0.17390757228924816</v>
      </c>
      <c r="I234">
        <f>F234*(-1+EXP(-N216+D216*A234))</f>
        <v>-1.6867568757649913E-3</v>
      </c>
      <c r="K234">
        <f t="shared" si="87"/>
        <v>-1.7374265468636655E-3</v>
      </c>
      <c r="L234">
        <f t="shared" si="88"/>
        <v>3.0243843699540075E-2</v>
      </c>
      <c r="M234">
        <f t="shared" si="88"/>
        <v>2.8451487579404745E-6</v>
      </c>
      <c r="O234">
        <f t="shared" si="89"/>
        <v>-2.9333979330648663E-4</v>
      </c>
      <c r="R234">
        <f t="shared" si="90"/>
        <v>-3.0215163279595172E-4</v>
      </c>
      <c r="S234">
        <f t="shared" si="91"/>
        <v>2.9306161740589136E-6</v>
      </c>
      <c r="U234">
        <f t="shared" si="92"/>
        <v>3.0186510057466007E-6</v>
      </c>
    </row>
    <row r="235" spans="1:21" x14ac:dyDescent="0.3">
      <c r="A235">
        <f t="shared" si="93"/>
        <v>16</v>
      </c>
      <c r="D235" s="61">
        <f t="shared" si="86"/>
        <v>7.0448354215401233E-4</v>
      </c>
      <c r="E235" s="61">
        <f>D235/SUM(D219:D336)</f>
        <v>7.4083191273167904E-4</v>
      </c>
      <c r="F235">
        <f>D216*EXP(-N216+D216*A235-EXP(-N216+D216*A235))</f>
        <v>2.0740500678997809E-3</v>
      </c>
      <c r="G235">
        <f t="shared" si="94"/>
        <v>8.3908497997639921E-5</v>
      </c>
      <c r="H235">
        <f>F235*(1/D216+A235-A235*EXP(-N216+D216*A235))</f>
        <v>0.17751392543465477</v>
      </c>
      <c r="I235">
        <f>F235*(-1+EXP(-N216+D216*A235))</f>
        <v>-1.700868225311432E-3</v>
      </c>
      <c r="K235">
        <f t="shared" si="87"/>
        <v>-1.3332181551681018E-3</v>
      </c>
      <c r="L235">
        <f t="shared" si="88"/>
        <v>3.1511193723220178E-2</v>
      </c>
      <c r="M235">
        <f t="shared" si="88"/>
        <v>2.8929527198740603E-6</v>
      </c>
      <c r="O235">
        <f t="shared" si="89"/>
        <v>-3.0192779532210712E-4</v>
      </c>
      <c r="R235">
        <f t="shared" si="90"/>
        <v>-2.3666478818463842E-4</v>
      </c>
      <c r="S235">
        <f t="shared" si="91"/>
        <v>2.2676283975337507E-6</v>
      </c>
      <c r="U235">
        <f t="shared" si="92"/>
        <v>1.7774706492698368E-6</v>
      </c>
    </row>
    <row r="236" spans="1:21" x14ac:dyDescent="0.3">
      <c r="A236">
        <f t="shared" si="93"/>
        <v>17</v>
      </c>
      <c r="D236" s="61">
        <f t="shared" si="86"/>
        <v>6.1480151632903335E-4</v>
      </c>
      <c r="E236" s="61">
        <f>D236/SUM(D219:D336)</f>
        <v>6.4652267375864682E-4</v>
      </c>
      <c r="F236">
        <f>D216*EXP(-N216+D216*A236-EXP(-N216+D216*A236))</f>
        <v>2.0976182319686607E-3</v>
      </c>
      <c r="G236">
        <f t="shared" si="94"/>
        <v>8.5645167325036596E-5</v>
      </c>
      <c r="H236">
        <f>F236*(1/D216+A236-A236*EXP(-N216+D216*A236))</f>
        <v>0.18116212154963468</v>
      </c>
      <c r="I236">
        <f>F236*(-1+EXP(-N216+D216*A236))</f>
        <v>-1.7149514886248397E-3</v>
      </c>
      <c r="K236">
        <f t="shared" si="87"/>
        <v>-1.4510955582100139E-3</v>
      </c>
      <c r="L236">
        <f t="shared" si="88"/>
        <v>3.2819714284364608E-2</v>
      </c>
      <c r="M236">
        <f t="shared" si="88"/>
        <v>2.941058608336554E-6</v>
      </c>
      <c r="O236">
        <f t="shared" si="89"/>
        <v>-3.1068425003398016E-4</v>
      </c>
      <c r="R236">
        <f t="shared" si="90"/>
        <v>-2.6288354989657754E-4</v>
      </c>
      <c r="S236">
        <f t="shared" si="91"/>
        <v>2.4885584876891562E-6</v>
      </c>
      <c r="U236">
        <f t="shared" si="92"/>
        <v>2.1056783190568319E-6</v>
      </c>
    </row>
    <row r="237" spans="1:21" x14ac:dyDescent="0.3">
      <c r="A237">
        <f t="shared" si="93"/>
        <v>18</v>
      </c>
      <c r="D237" s="61">
        <f t="shared" si="86"/>
        <v>1.010416505263361E-3</v>
      </c>
      <c r="E237" s="61">
        <f>D237/SUM(D219:D336)</f>
        <v>1.0625497225402445E-3</v>
      </c>
      <c r="F237">
        <f>D216*EXP(-N216+D216*A237-EXP(-N216+D216*A237))</f>
        <v>2.1213805127922704E-3</v>
      </c>
      <c r="G237">
        <f t="shared" si="94"/>
        <v>7.8118028288409091E-5</v>
      </c>
      <c r="H237">
        <f>F237*(1/D216+A237-A237*EXP(-N216+D216*A237))</f>
        <v>0.1848519514203866</v>
      </c>
      <c r="I237">
        <f>F237*(-1+EXP(-N216+D216*A237))</f>
        <v>-1.729001428857556E-3</v>
      </c>
      <c r="K237">
        <f t="shared" si="87"/>
        <v>-1.0588307902520259E-3</v>
      </c>
      <c r="L237">
        <f t="shared" si="88"/>
        <v>3.4170243943924969E-2</v>
      </c>
      <c r="M237">
        <f t="shared" si="88"/>
        <v>2.9894459409914702E-6</v>
      </c>
      <c r="O237">
        <f t="shared" si="89"/>
        <v>-3.1960928813295597E-4</v>
      </c>
      <c r="R237">
        <f t="shared" si="90"/>
        <v>-1.9572693780207706E-4</v>
      </c>
      <c r="S237">
        <f t="shared" si="91"/>
        <v>1.8307199492641279E-6</v>
      </c>
      <c r="U237">
        <f t="shared" si="92"/>
        <v>1.1211226423857296E-6</v>
      </c>
    </row>
    <row r="238" spans="1:21" x14ac:dyDescent="0.3">
      <c r="A238">
        <f t="shared" si="93"/>
        <v>19</v>
      </c>
      <c r="D238" s="61">
        <f t="shared" si="86"/>
        <v>1.2268272676002328E-3</v>
      </c>
      <c r="E238" s="61">
        <f>D238/SUM(D219:D336)</f>
        <v>1.2901263647248761E-3</v>
      </c>
      <c r="F238">
        <f>D216*EXP(-N216+D216*A238-EXP(-N216+D216*A238))</f>
        <v>2.1453364135095312E-3</v>
      </c>
      <c r="G238">
        <f t="shared" si="94"/>
        <v>7.4146974250425049E-5</v>
      </c>
      <c r="H238">
        <f>F238*(1/D216+A238-A238*EXP(-N216+D216*A238))</f>
        <v>0.18858317662591254</v>
      </c>
      <c r="I238">
        <f>F238*(-1+EXP(-N216+D216*A238))</f>
        <v>-1.7430126541274431E-3</v>
      </c>
      <c r="K238">
        <f t="shared" si="87"/>
        <v>-8.5521004878465505E-4</v>
      </c>
      <c r="L238">
        <f t="shared" si="88"/>
        <v>3.5563614506320125E-2</v>
      </c>
      <c r="M238">
        <f t="shared" si="88"/>
        <v>3.0380931124483936E-6</v>
      </c>
      <c r="O238">
        <f t="shared" si="89"/>
        <v>-3.287028632145162E-4</v>
      </c>
      <c r="R238">
        <f t="shared" si="90"/>
        <v>-1.6127822768221187E-4</v>
      </c>
      <c r="S238">
        <f t="shared" si="91"/>
        <v>1.4906419369686017E-6</v>
      </c>
      <c r="U238">
        <f t="shared" si="92"/>
        <v>7.3138422754225203E-7</v>
      </c>
    </row>
    <row r="239" spans="1:21" x14ac:dyDescent="0.3">
      <c r="A239">
        <f t="shared" si="93"/>
        <v>20</v>
      </c>
      <c r="D239" s="61">
        <f t="shared" si="86"/>
        <v>1.1463465877014178E-3</v>
      </c>
      <c r="E239" s="61">
        <f>D239/SUM(D219:D336)</f>
        <v>1.2054932222030732E-3</v>
      </c>
      <c r="F239">
        <f>D216*EXP(-N216+D216*A239-EXP(-N216+D216*A239))</f>
        <v>2.1694853617701903E-3</v>
      </c>
      <c r="G239">
        <f t="shared" si="94"/>
        <v>7.5611665934557286E-5</v>
      </c>
      <c r="H239">
        <f>F239*(1/D216+A239-A239*EXP(-N216+D216*A239))</f>
        <v>0.19235552855523369</v>
      </c>
      <c r="I239">
        <f>F239*(-1+EXP(-N216+D216*A239))</f>
        <v>-1.7569796149531735E-3</v>
      </c>
      <c r="K239">
        <f t="shared" si="87"/>
        <v>-9.6399213956711708E-4</v>
      </c>
      <c r="L239">
        <f t="shared" si="88"/>
        <v>3.7000649365763326E-2</v>
      </c>
      <c r="M239">
        <f t="shared" si="88"/>
        <v>3.0869773673610021E-6</v>
      </c>
      <c r="O239">
        <f t="shared" si="89"/>
        <v>-3.3796474249508869E-4</v>
      </c>
      <c r="R239">
        <f t="shared" si="90"/>
        <v>-1.8542921752952342E-4</v>
      </c>
      <c r="S239">
        <f t="shared" si="91"/>
        <v>1.6937145381945192E-6</v>
      </c>
      <c r="U239">
        <f t="shared" si="92"/>
        <v>9.2928084514718819E-7</v>
      </c>
    </row>
    <row r="240" spans="1:21" x14ac:dyDescent="0.3">
      <c r="A240">
        <f t="shared" si="93"/>
        <v>21</v>
      </c>
      <c r="D240" s="61">
        <f t="shared" si="86"/>
        <v>1.1055784534764101E-3</v>
      </c>
      <c r="E240" s="61">
        <f>D240/SUM(D219:D336)</f>
        <v>1.1626216247146942E-3</v>
      </c>
      <c r="F240">
        <f>D216*EXP(-N216+D216*A240-EXP(-N216+D216*A240))</f>
        <v>2.1938267075424299E-3</v>
      </c>
      <c r="G240">
        <f t="shared" si="94"/>
        <v>7.6359083592556344E-5</v>
      </c>
      <c r="H240">
        <f>F240*(1/D216+A240-A240*EXP(-N216+D216*A240))</f>
        <v>0.19616870740695808</v>
      </c>
      <c r="I240">
        <f>F240*(-1+EXP(-N216+D216*A240))</f>
        <v>-1.7708966017037176E-3</v>
      </c>
      <c r="K240">
        <f t="shared" si="87"/>
        <v>-1.0312050828277357E-3</v>
      </c>
      <c r="L240">
        <f t="shared" si="88"/>
        <v>3.8482161765716727E-2</v>
      </c>
      <c r="M240">
        <f t="shared" si="88"/>
        <v>3.136074773925775E-6</v>
      </c>
      <c r="O240">
        <f t="shared" si="89"/>
        <v>-3.4739449730759295E-4</v>
      </c>
      <c r="R240">
        <f t="shared" si="90"/>
        <v>-2.0229016816980205E-4</v>
      </c>
      <c r="S240">
        <f t="shared" si="91"/>
        <v>1.8261575768392377E-6</v>
      </c>
      <c r="U240">
        <f t="shared" si="92"/>
        <v>1.0633839228497572E-6</v>
      </c>
    </row>
    <row r="241" spans="1:21" x14ac:dyDescent="0.3">
      <c r="A241">
        <f t="shared" si="93"/>
        <v>22</v>
      </c>
      <c r="D241" s="61">
        <f t="shared" si="86"/>
        <v>1.389883185482768E-3</v>
      </c>
      <c r="E241" s="61">
        <f>D241/SUM(D219:D336)</f>
        <v>1.4615952781898975E-3</v>
      </c>
      <c r="F241">
        <f>D216*EXP(-N216+D216*A241-EXP(-N216+D216*A241))</f>
        <v>2.2183597208853957E-3</v>
      </c>
      <c r="G241">
        <f t="shared" si="94"/>
        <v>7.1223384941683502E-5</v>
      </c>
      <c r="H241">
        <f>F241*(1/D216+A241-A241*EXP(-N216+D216*A241))</f>
        <v>0.20002238117138649</v>
      </c>
      <c r="I241">
        <f>F241*(-1+EXP(-N216+D216*A241))</f>
        <v>-1.7847577420652856E-3</v>
      </c>
      <c r="K241">
        <f t="shared" si="87"/>
        <v>-7.5676444269549815E-4</v>
      </c>
      <c r="L241">
        <f t="shared" si="88"/>
        <v>4.0008952969471427E-2</v>
      </c>
      <c r="M241">
        <f t="shared" si="88"/>
        <v>3.1853601978619767E-6</v>
      </c>
      <c r="O241">
        <f t="shared" si="89"/>
        <v>-3.5699149338196562E-4</v>
      </c>
      <c r="R241">
        <f t="shared" si="90"/>
        <v>-1.513698258137908E-4</v>
      </c>
      <c r="S241">
        <f t="shared" si="91"/>
        <v>1.3506411980205115E-6</v>
      </c>
      <c r="U241">
        <f t="shared" si="92"/>
        <v>5.7269242172822786E-7</v>
      </c>
    </row>
    <row r="242" spans="1:21" x14ac:dyDescent="0.3">
      <c r="A242">
        <f t="shared" si="93"/>
        <v>23</v>
      </c>
      <c r="D242" s="61">
        <f t="shared" si="86"/>
        <v>9.4539543004458146E-4</v>
      </c>
      <c r="E242" s="61">
        <f>D242/SUM(D219:D336)</f>
        <v>9.9417383490074565E-4</v>
      </c>
      <c r="F242">
        <f>D216*EXP(-N216+D216*A242-EXP(-N216+D216*A242))</f>
        <v>2.2430835896869164E-3</v>
      </c>
      <c r="G242">
        <f t="shared" si="94"/>
        <v>7.9331375962599381E-5</v>
      </c>
      <c r="H242">
        <f>F242*(1/D216+A242-A242*EXP(-N216+D216*A242))</f>
        <v>0.2039161845953783</v>
      </c>
      <c r="I242">
        <f>F242*(-1+EXP(-N216+D216*A242))</f>
        <v>-1.7985569985291517E-3</v>
      </c>
      <c r="K242">
        <f t="shared" si="87"/>
        <v>-1.2489097547861707E-3</v>
      </c>
      <c r="L242">
        <f t="shared" si="88"/>
        <v>4.1581810339936402E-2</v>
      </c>
      <c r="M242">
        <f t="shared" si="88"/>
        <v>3.2348072769581908E-6</v>
      </c>
      <c r="O242">
        <f t="shared" si="89"/>
        <v>-3.6675488091738006E-4</v>
      </c>
      <c r="R242">
        <f t="shared" si="90"/>
        <v>-2.5467291209994543E-4</v>
      </c>
      <c r="S242">
        <f t="shared" si="91"/>
        <v>2.2462353800019941E-6</v>
      </c>
      <c r="U242">
        <f t="shared" si="92"/>
        <v>1.5597755756000531E-6</v>
      </c>
    </row>
    <row r="243" spans="1:21" x14ac:dyDescent="0.3">
      <c r="A243">
        <f t="shared" si="93"/>
        <v>24</v>
      </c>
      <c r="D243" s="61">
        <f t="shared" si="86"/>
        <v>7.6753487616298814E-4</v>
      </c>
      <c r="E243" s="61">
        <f>D243/SUM(D219:D336)</f>
        <v>8.0713642884760247E-4</v>
      </c>
      <c r="F243">
        <f>D216*EXP(-N216+D216*A243-EXP(-N216+D216*A243))</f>
        <v>2.2679974173667183E-3</v>
      </c>
      <c r="G243">
        <f t="shared" si="94"/>
        <v>8.2698174574324289E-5</v>
      </c>
      <c r="H243">
        <f>F243*(1/D216+A243-A243*EXP(-N216+D216*A243))</f>
        <v>0.20784971813023037</v>
      </c>
      <c r="I243">
        <f>F243*(-1+EXP(-N216+D216*A243))</f>
        <v>-1.8122881659039317E-3</v>
      </c>
      <c r="K243">
        <f t="shared" si="87"/>
        <v>-1.460860988519116E-3</v>
      </c>
      <c r="L243">
        <f t="shared" si="88"/>
        <v>4.3201505326816214E-2</v>
      </c>
      <c r="M243">
        <f t="shared" si="88"/>
        <v>3.2843883962754366E-6</v>
      </c>
      <c r="O243">
        <f t="shared" si="89"/>
        <v>-3.7668358445388438E-4</v>
      </c>
      <c r="R243">
        <f t="shared" si="90"/>
        <v>-3.0363954469114795E-4</v>
      </c>
      <c r="S243">
        <f t="shared" si="91"/>
        <v>2.6475010815239132E-6</v>
      </c>
      <c r="U243">
        <f t="shared" si="92"/>
        <v>2.1341148277770487E-6</v>
      </c>
    </row>
    <row r="244" spans="1:21" x14ac:dyDescent="0.3">
      <c r="A244">
        <f t="shared" si="93"/>
        <v>25</v>
      </c>
      <c r="D244" s="61">
        <f t="shared" si="86"/>
        <v>1.1695900550622079E-3</v>
      </c>
      <c r="E244" s="61">
        <f>D244/SUM(D219:D336)</f>
        <v>1.2299359541521554E-3</v>
      </c>
      <c r="F244">
        <f>D216*EXP(-N216+D216*A244-EXP(-N216+D216*A244))</f>
        <v>2.2931002205454965E-3</v>
      </c>
      <c r="G244">
        <f t="shared" si="94"/>
        <v>7.5187179983054675E-5</v>
      </c>
      <c r="H244">
        <f>F244*(1/D216+A244-A244*EXP(-N216+D216*A244))</f>
        <v>0.21182254686286042</v>
      </c>
      <c r="I244">
        <f>F244*(-1+EXP(-N216+D216*A244))</f>
        <v>-1.8259448688560575E-3</v>
      </c>
      <c r="K244">
        <f t="shared" si="87"/>
        <v>-1.0631642663933411E-3</v>
      </c>
      <c r="L244">
        <f t="shared" si="88"/>
        <v>4.4868791359468703E-2</v>
      </c>
      <c r="M244">
        <f t="shared" si="88"/>
        <v>3.3340746641017651E-6</v>
      </c>
      <c r="O244">
        <f t="shared" si="89"/>
        <v>-3.8677629255226179E-4</v>
      </c>
      <c r="R244">
        <f t="shared" si="90"/>
        <v>-2.2520216264102213E-4</v>
      </c>
      <c r="S244">
        <f t="shared" si="91"/>
        <v>1.9412793369720359E-6</v>
      </c>
      <c r="U244">
        <f t="shared" si="92"/>
        <v>1.1303182573356911E-6</v>
      </c>
    </row>
    <row r="245" spans="1:21" x14ac:dyDescent="0.3">
      <c r="A245">
        <f t="shared" si="93"/>
        <v>26</v>
      </c>
      <c r="D245" s="61">
        <f t="shared" si="86"/>
        <v>1.1780040895101496E-3</v>
      </c>
      <c r="E245" s="61">
        <f>D245/SUM(D219:D336)</f>
        <v>1.2387841171834731E-3</v>
      </c>
      <c r="F245">
        <f>D216*EXP(-N216+D216*A245-EXP(-N216+D216*A245))</f>
        <v>2.3183909266802725E-3</v>
      </c>
      <c r="G245">
        <f t="shared" si="94"/>
        <v>7.5033812471589557E-5</v>
      </c>
      <c r="H245">
        <f>F245*(1/D216+A245-A245*EXP(-N216+D216*A245))</f>
        <v>0.21583419943062548</v>
      </c>
      <c r="I245">
        <f>F245*(-1+EXP(-N216+D216*A245))</f>
        <v>-1.839520559482382E-3</v>
      </c>
      <c r="K245">
        <f t="shared" si="87"/>
        <v>-1.0796068094967993E-3</v>
      </c>
      <c r="L245">
        <f t="shared" si="88"/>
        <v>4.6584401643859012E-2</v>
      </c>
      <c r="M245">
        <f t="shared" si="88"/>
        <v>3.3838358887583756E-6</v>
      </c>
      <c r="O245">
        <f t="shared" si="89"/>
        <v>-3.970314472920562E-4</v>
      </c>
      <c r="R245">
        <f t="shared" si="90"/>
        <v>-2.3301607142759347E-4</v>
      </c>
      <c r="S245">
        <f t="shared" si="91"/>
        <v>1.9859589222265415E-6</v>
      </c>
      <c r="U245">
        <f t="shared" si="92"/>
        <v>1.1655508631118584E-6</v>
      </c>
    </row>
    <row r="246" spans="1:21" x14ac:dyDescent="0.3">
      <c r="A246">
        <f t="shared" si="93"/>
        <v>27</v>
      </c>
      <c r="D246" s="61">
        <f t="shared" si="86"/>
        <v>1.3332568385892825E-3</v>
      </c>
      <c r="E246" s="61">
        <f>D246/SUM(D219:D336)</f>
        <v>1.4020472513448115E-3</v>
      </c>
      <c r="F246">
        <f>D216*EXP(-N216+D216*A246-EXP(-N216+D216*A246))</f>
        <v>2.3438683716664938E-3</v>
      </c>
      <c r="G246">
        <f t="shared" si="94"/>
        <v>7.2232029527877589E-5</v>
      </c>
      <c r="H246">
        <f>F246*(1/D216+A246-A246*EXP(-N216+D216*A246))</f>
        <v>0.21988416692014343</v>
      </c>
      <c r="I246">
        <f>F246*(-1+EXP(-N216+D216*A246))</f>
        <v>-1.8530085149189896E-3</v>
      </c>
      <c r="K246">
        <f t="shared" si="87"/>
        <v>-9.4182112032168233E-4</v>
      </c>
      <c r="L246">
        <f t="shared" si="88"/>
        <v>4.8349046862165498E-2</v>
      </c>
      <c r="M246">
        <f t="shared" si="88"/>
        <v>3.4336405563622792E-6</v>
      </c>
      <c r="O246">
        <f t="shared" si="89"/>
        <v>-4.0744723359889421E-4</v>
      </c>
      <c r="R246">
        <f t="shared" si="90"/>
        <v>-2.0709155242972928E-4</v>
      </c>
      <c r="S246">
        <f t="shared" si="91"/>
        <v>1.7452025554866195E-6</v>
      </c>
      <c r="U246">
        <f t="shared" si="92"/>
        <v>8.8702702268398887E-7</v>
      </c>
    </row>
    <row r="247" spans="1:21" x14ac:dyDescent="0.3">
      <c r="A247">
        <f t="shared" si="93"/>
        <v>28</v>
      </c>
      <c r="D247" s="61">
        <f t="shared" si="86"/>
        <v>9.8913973402270871E-4</v>
      </c>
      <c r="E247" s="61">
        <f>D247/SUM(D219:D336)</f>
        <v>1.0401751599113265E-3</v>
      </c>
      <c r="F247">
        <f>D216*EXP(-N216+D216*A247-EXP(-N216+D216*A247))</f>
        <v>2.3695312974074101E-3</v>
      </c>
      <c r="G247">
        <f t="shared" si="94"/>
        <v>7.8514041384952486E-5</v>
      </c>
      <c r="H247">
        <f>F247*(1/D216+A247-A247*EXP(-N216+D216*A247))</f>
        <v>0.22397190175052947</v>
      </c>
      <c r="I247">
        <f>F247*(-1+EXP(-N216+D216*A247))</f>
        <v>-1.8664018349904953E-3</v>
      </c>
      <c r="K247">
        <f t="shared" si="87"/>
        <v>-1.3293561374960836E-3</v>
      </c>
      <c r="L247">
        <f t="shared" si="88"/>
        <v>5.0163412773748826E-2</v>
      </c>
      <c r="M247">
        <f t="shared" si="88"/>
        <v>3.483455809655888E-6</v>
      </c>
      <c r="O247">
        <f t="shared" si="89"/>
        <v>-4.1802156841349913E-4</v>
      </c>
      <c r="R247">
        <f t="shared" si="90"/>
        <v>-2.9773842221873618E-4</v>
      </c>
      <c r="S247">
        <f t="shared" si="91"/>
        <v>2.4811127343785675E-6</v>
      </c>
      <c r="U247">
        <f t="shared" si="92"/>
        <v>1.7671877402985063E-6</v>
      </c>
    </row>
    <row r="248" spans="1:21" x14ac:dyDescent="0.3">
      <c r="A248">
        <f t="shared" si="93"/>
        <v>29</v>
      </c>
      <c r="D248" s="61">
        <f t="shared" si="86"/>
        <v>1.203115171580054E-3</v>
      </c>
      <c r="E248" s="61">
        <f>D248/SUM(D219:D336)</f>
        <v>1.2651908248600345E-3</v>
      </c>
      <c r="F248">
        <f>D216*EXP(-N216+D216*A248-EXP(-N216+D216*A248))</f>
        <v>2.3953783493513231E-3</v>
      </c>
      <c r="G248">
        <f t="shared" si="94"/>
        <v>7.4577029103407375E-5</v>
      </c>
      <c r="H248">
        <f>F248*(1/D216+A248-A248*EXP(-N216+D216*A248))</f>
        <v>0.22809681654150468</v>
      </c>
      <c r="I248">
        <f>F248*(-1+EXP(-N216+D216*A248))</f>
        <v>-1.8796934399042992E-3</v>
      </c>
      <c r="K248">
        <f t="shared" si="87"/>
        <v>-1.1301875244912887E-3</v>
      </c>
      <c r="L248">
        <f t="shared" si="88"/>
        <v>5.2028157716368845E-2</v>
      </c>
      <c r="M248">
        <f t="shared" si="88"/>
        <v>3.5332474280192573E-6</v>
      </c>
      <c r="O248">
        <f t="shared" si="89"/>
        <v>-4.2875208971612078E-4</v>
      </c>
      <c r="R248">
        <f t="shared" si="90"/>
        <v>-2.5779217643138682E-4</v>
      </c>
      <c r="S248">
        <f t="shared" si="91"/>
        <v>2.1244060756479549E-6</v>
      </c>
      <c r="U248">
        <f t="shared" si="92"/>
        <v>1.2773238405157473E-6</v>
      </c>
    </row>
    <row r="249" spans="1:21" x14ac:dyDescent="0.3">
      <c r="A249">
        <f t="shared" si="93"/>
        <v>30</v>
      </c>
      <c r="D249" s="61">
        <f t="shared" si="86"/>
        <v>1.3479750442742966E-3</v>
      </c>
      <c r="E249" s="61">
        <f>D249/SUM(D219:D336)</f>
        <v>1.4175248541803134E-3</v>
      </c>
      <c r="F249">
        <f>D216*EXP(-N216+D216*A249-EXP(-N216+D216*A249))</f>
        <v>2.4214080739973433E-3</v>
      </c>
      <c r="G249">
        <f t="shared" si="94"/>
        <v>7.1969182560231541E-5</v>
      </c>
      <c r="H249">
        <f>F249*(1/D216+A249-A249*EXP(-N216+D216*A249))</f>
        <v>0.23225828296687445</v>
      </c>
      <c r="I249">
        <f>F249*(-1+EXP(-N216+D216*A249))</f>
        <v>-1.8928760679944253E-3</v>
      </c>
      <c r="K249">
        <f t="shared" si="87"/>
        <v>-1.0038832198170299E-3</v>
      </c>
      <c r="L249">
        <f t="shared" si="88"/>
        <v>5.3943910006720726E-2</v>
      </c>
      <c r="M249">
        <f t="shared" si="88"/>
        <v>3.5829798087860363E-6</v>
      </c>
      <c r="O249">
        <f t="shared" si="89"/>
        <v>-4.3963614542147394E-4</v>
      </c>
      <c r="R249">
        <f t="shared" si="90"/>
        <v>-2.3316019293396077E-4</v>
      </c>
      <c r="S249">
        <f t="shared" si="91"/>
        <v>1.900226521852843E-6</v>
      </c>
      <c r="U249">
        <f t="shared" si="92"/>
        <v>1.0077815190302072E-6</v>
      </c>
    </row>
    <row r="250" spans="1:21" x14ac:dyDescent="0.3">
      <c r="A250">
        <f t="shared" si="93"/>
        <v>31</v>
      </c>
      <c r="D250" s="61">
        <f t="shared" si="86"/>
        <v>1.2584391942480613E-3</v>
      </c>
      <c r="E250" s="61">
        <f>D250/SUM(D219:D336)</f>
        <v>1.323369333058868E-3</v>
      </c>
      <c r="F250">
        <f>D216*EXP(-N216+D216*A250-EXP(-N216+D216*A250))</f>
        <v>2.4476189163703979E-3</v>
      </c>
      <c r="G250">
        <f t="shared" si="94"/>
        <v>7.3575578004474388E-5</v>
      </c>
      <c r="H250">
        <f>F250*(1/D216+A250-A250*EXP(-N216+D216*A250))</f>
        <v>0.23645563059393074</v>
      </c>
      <c r="I250">
        <f>F250*(-1+EXP(-N216+D216*A250))</f>
        <v>-1.9059422735198165E-3</v>
      </c>
      <c r="K250">
        <f t="shared" si="87"/>
        <v>-1.1242495833115298E-3</v>
      </c>
      <c r="L250">
        <f t="shared" si="88"/>
        <v>5.5911265239573432E-2</v>
      </c>
      <c r="M250">
        <f t="shared" si="88"/>
        <v>3.6326159499898871E-6</v>
      </c>
      <c r="O250">
        <f t="shared" si="89"/>
        <v>-4.5067078216075822E-4</v>
      </c>
      <c r="R250">
        <f t="shared" si="90"/>
        <v>-2.6583514416689166E-4</v>
      </c>
      <c r="S250">
        <f t="shared" si="91"/>
        <v>2.1427548068204833E-6</v>
      </c>
      <c r="U250">
        <f t="shared" si="92"/>
        <v>1.2639371255761484E-6</v>
      </c>
    </row>
    <row r="251" spans="1:21" x14ac:dyDescent="0.3">
      <c r="A251">
        <f t="shared" si="93"/>
        <v>32</v>
      </c>
      <c r="D251" s="61">
        <f t="shared" si="86"/>
        <v>1.3249234706206299E-3</v>
      </c>
      <c r="E251" s="61">
        <f>D251/SUM(D219:D336)</f>
        <v>1.3932839168418684E-3</v>
      </c>
      <c r="F251">
        <f>D216*EXP(-N216+D216*A251-EXP(-N216+D216*A251))</f>
        <v>2.4740092174662478E-3</v>
      </c>
      <c r="G251">
        <f t="shared" si="94"/>
        <v>7.2381064482100158E-5</v>
      </c>
      <c r="H251">
        <f>F251*(1/D216+A251-A251*EXP(-N216+D216*A251))</f>
        <v>0.24068814570937305</v>
      </c>
      <c r="I251">
        <f>F251*(-1+EXP(-N216+D216*A251))</f>
        <v>-1.9188844245220981E-3</v>
      </c>
      <c r="K251">
        <f t="shared" si="87"/>
        <v>-1.0807253006243794E-3</v>
      </c>
      <c r="L251">
        <f t="shared" si="88"/>
        <v>5.7930783485016395E-2</v>
      </c>
      <c r="M251">
        <f t="shared" si="88"/>
        <v>3.6821174346735036E-6</v>
      </c>
      <c r="O251">
        <f t="shared" si="89"/>
        <v>-4.6185273396882122E-4</v>
      </c>
      <c r="R251">
        <f t="shared" si="90"/>
        <v>-2.6011776862848663E-4</v>
      </c>
      <c r="S251">
        <f t="shared" si="91"/>
        <v>2.0737869465550838E-6</v>
      </c>
      <c r="U251">
        <f t="shared" si="92"/>
        <v>1.1679671754096551E-6</v>
      </c>
    </row>
    <row r="252" spans="1:21" x14ac:dyDescent="0.3">
      <c r="A252">
        <f t="shared" si="93"/>
        <v>33</v>
      </c>
      <c r="D252" s="61">
        <f t="shared" si="86"/>
        <v>9.537890941228609E-4</v>
      </c>
      <c r="E252" s="61">
        <f>D252/SUM(D219:D336)</f>
        <v>1.0030005765375E-3</v>
      </c>
      <c r="F252">
        <f>D216*EXP(-N216+D216*A252-EXP(-N216+D216*A252))</f>
        <v>2.5005772116673919E-3</v>
      </c>
      <c r="G252">
        <f t="shared" si="94"/>
        <v>7.9174217542028619E-5</v>
      </c>
      <c r="H252">
        <f>F252*(1/D216+A252-A252*EXP(-N216+D216*A252))</f>
        <v>0.24495507013240303</v>
      </c>
      <c r="I252">
        <f>F252*(-1+EXP(-N216+D216*A252))</f>
        <v>-1.9316947007480786E-3</v>
      </c>
      <c r="K252">
        <f t="shared" si="87"/>
        <v>-1.4975766351298919E-3</v>
      </c>
      <c r="L252">
        <f t="shared" si="88"/>
        <v>6.0002986383570489E-2</v>
      </c>
      <c r="M252">
        <f t="shared" si="88"/>
        <v>3.7314444168982087E-6</v>
      </c>
      <c r="O252">
        <f t="shared" si="89"/>
        <v>-4.7317841089613687E-4</v>
      </c>
      <c r="R252">
        <f t="shared" si="90"/>
        <v>-3.6683898968689079E-4</v>
      </c>
      <c r="S252">
        <f t="shared" si="91"/>
        <v>2.8928608500445509E-6</v>
      </c>
      <c r="U252">
        <f t="shared" si="92"/>
        <v>2.2427357780869692E-6</v>
      </c>
    </row>
    <row r="253" spans="1:21" x14ac:dyDescent="0.3">
      <c r="A253">
        <f t="shared" si="93"/>
        <v>34</v>
      </c>
      <c r="D253" s="61">
        <f t="shared" si="86"/>
        <v>8.9457045994078817E-4</v>
      </c>
      <c r="E253" s="61">
        <f>D253/SUM(D219:D336)</f>
        <v>9.4072651134596483E-4</v>
      </c>
      <c r="F253">
        <f>D216*EXP(-N216+D216*A253-EXP(-N216+D216*A253))</f>
        <v>2.5273210241307758E-3</v>
      </c>
      <c r="G253">
        <f t="shared" si="94"/>
        <v>8.0286323560416195E-5</v>
      </c>
      <c r="H253">
        <f>F253*(1/D216+A253-A253*EXP(-N216+D216*A253))</f>
        <v>0.24925560001569669</v>
      </c>
      <c r="I253">
        <f>F253*(-1+EXP(-N216+D216*A253))</f>
        <v>-1.944365091642425E-3</v>
      </c>
      <c r="K253">
        <f t="shared" si="87"/>
        <v>-1.5865945127848109E-3</v>
      </c>
      <c r="L253">
        <f t="shared" si="88"/>
        <v>6.2128354139184973E-2</v>
      </c>
      <c r="M253">
        <f t="shared" si="88"/>
        <v>3.7805556095976555E-6</v>
      </c>
      <c r="O253">
        <f t="shared" si="89"/>
        <v>-4.8464388756690771E-4</v>
      </c>
      <c r="R253">
        <f t="shared" si="90"/>
        <v>-3.9546756726578999E-4</v>
      </c>
      <c r="S253">
        <f t="shared" si="91"/>
        <v>3.0849189852502076E-6</v>
      </c>
      <c r="U253">
        <f t="shared" si="92"/>
        <v>2.5172821479988714E-6</v>
      </c>
    </row>
    <row r="254" spans="1:21" x14ac:dyDescent="0.3">
      <c r="A254">
        <f t="shared" si="93"/>
        <v>35</v>
      </c>
      <c r="D254" s="61">
        <f t="shared" si="86"/>
        <v>1.6986533463416878E-3</v>
      </c>
      <c r="E254" s="61">
        <f>D254/SUM(D219:D336)</f>
        <v>1.7862966731496308E-3</v>
      </c>
      <c r="F254">
        <f>D216*EXP(-N216+D216*A254-EXP(-N216+D216*A254))</f>
        <v>2.5542386681483217E-3</v>
      </c>
      <c r="G254">
        <f t="shared" si="94"/>
        <v>6.5848249395699889E-5</v>
      </c>
      <c r="H254">
        <f>F254*(1/D216+A254-A254*EXP(-N216+D216*A254))</f>
        <v>0.25358888463501755</v>
      </c>
      <c r="I254">
        <f>F254*(-1+EXP(-N216+D216*A254))</f>
        <v>-1.9568873944161868E-3</v>
      </c>
      <c r="K254">
        <f t="shared" si="87"/>
        <v>-7.6794199499869093E-4</v>
      </c>
      <c r="L254">
        <f t="shared" si="88"/>
        <v>6.4307322410432244E-2</v>
      </c>
      <c r="M254">
        <f t="shared" si="88"/>
        <v>3.8294082744249728E-6</v>
      </c>
      <c r="O254">
        <f t="shared" si="89"/>
        <v>-4.9624489170632647E-4</v>
      </c>
      <c r="R254">
        <f t="shared" si="90"/>
        <v>-1.9474155397610827E-4</v>
      </c>
      <c r="S254">
        <f t="shared" si="91"/>
        <v>1.5027760096557568E-6</v>
      </c>
      <c r="U254">
        <f t="shared" si="92"/>
        <v>5.8973490768256947E-7</v>
      </c>
    </row>
    <row r="255" spans="1:21" x14ac:dyDescent="0.3">
      <c r="A255">
        <f t="shared" si="93"/>
        <v>36</v>
      </c>
      <c r="D255" s="61">
        <f t="shared" si="86"/>
        <v>1.5215440161182746E-3</v>
      </c>
      <c r="E255" s="61">
        <f>D255/SUM(D219:D336)</f>
        <v>1.6000492507175061E-3</v>
      </c>
      <c r="F255">
        <f>D216*EXP(-N216+D216*A255-EXP(-N216+D216*A255))</f>
        <v>2.5813280424813591E-3</v>
      </c>
      <c r="G255">
        <f t="shared" si="94"/>
        <v>6.8905618966849257E-5</v>
      </c>
      <c r="H255">
        <f>F255*(1/D216+A255-A255*EXP(-N216+D216*A255))</f>
        <v>0.25795402516829208</v>
      </c>
      <c r="I255">
        <f>F255*(-1+EXP(-N216+D216*A255))</f>
        <v>-1.9692532121970436E-3</v>
      </c>
      <c r="K255">
        <f t="shared" si="87"/>
        <v>-9.8127879176385297E-4</v>
      </c>
      <c r="L255">
        <f t="shared" si="88"/>
        <v>6.6540279100523861E-2</v>
      </c>
      <c r="M255">
        <f t="shared" si="88"/>
        <v>3.8779582137483747E-6</v>
      </c>
      <c r="O255">
        <f t="shared" si="89"/>
        <v>-5.0797679266181622E-4</v>
      </c>
      <c r="R255">
        <f t="shared" si="90"/>
        <v>-2.5312481414776415E-4</v>
      </c>
      <c r="S255">
        <f t="shared" si="91"/>
        <v>1.9323864127418011E-6</v>
      </c>
      <c r="U255">
        <f t="shared" si="92"/>
        <v>9.6290806716552703E-7</v>
      </c>
    </row>
    <row r="256" spans="1:21" x14ac:dyDescent="0.3">
      <c r="A256">
        <f t="shared" si="93"/>
        <v>37</v>
      </c>
      <c r="D256" s="61">
        <f t="shared" si="86"/>
        <v>1.7895883817692015E-3</v>
      </c>
      <c r="E256" s="61">
        <f>D256/SUM(D219:D336)</f>
        <v>1.8819235717200452E-3</v>
      </c>
      <c r="F256">
        <f>D216*EXP(-N216+D216*A256-EXP(-N216+D216*A256))</f>
        <v>2.6085869286701278E-3</v>
      </c>
      <c r="G256">
        <f t="shared" si="94"/>
        <v>6.430542796910059E-5</v>
      </c>
      <c r="H256">
        <f>F256*(1/D216+A256-A256*EXP(-N216+D216*A256))</f>
        <v>0.26235007346502909</v>
      </c>
      <c r="I256">
        <f>F256*(-1+EXP(-N216+D216*A256))</f>
        <v>-1.9814539522673732E-3</v>
      </c>
      <c r="K256">
        <f t="shared" si="87"/>
        <v>-7.2666335695008256E-4</v>
      </c>
      <c r="L256">
        <f t="shared" si="88"/>
        <v>6.8827561047106162E-2</v>
      </c>
      <c r="M256">
        <f t="shared" si="88"/>
        <v>3.9261597649559935E-6</v>
      </c>
      <c r="O256">
        <f t="shared" si="89"/>
        <v>-5.1983458994491762E-4</v>
      </c>
      <c r="R256">
        <f t="shared" si="90"/>
        <v>-1.9064018508019881E-4</v>
      </c>
      <c r="S256">
        <f t="shared" si="91"/>
        <v>1.439849980596618E-6</v>
      </c>
      <c r="U256">
        <f t="shared" si="92"/>
        <v>5.2803963433396313E-7</v>
      </c>
    </row>
    <row r="257" spans="1:21" x14ac:dyDescent="0.3">
      <c r="A257">
        <f t="shared" si="93"/>
        <v>38</v>
      </c>
      <c r="D257" s="61">
        <f t="shared" si="86"/>
        <v>1.1980214203400744E-3</v>
      </c>
      <c r="E257" s="61">
        <f>D257/SUM(D219:D336)</f>
        <v>1.2598342576043179E-3</v>
      </c>
      <c r="F257">
        <f>D216*EXP(-N216+D216*A257-EXP(-N216+D216*A257))</f>
        <v>2.6360129883196163E-3</v>
      </c>
      <c r="G257">
        <f t="shared" si="94"/>
        <v>7.4669574275457835E-5</v>
      </c>
      <c r="H257">
        <f>F257*(1/D216+A257-A257*EXP(-N216+D216*A257))</f>
        <v>0.26677603080703094</v>
      </c>
      <c r="I257">
        <f>F257*(-1+EXP(-N216+D216*A257))</f>
        <v>-1.9934808243964723E-3</v>
      </c>
      <c r="K257">
        <f t="shared" si="87"/>
        <v>-1.3761787307152984E-3</v>
      </c>
      <c r="L257">
        <f t="shared" si="88"/>
        <v>7.1169450613153926E-2</v>
      </c>
      <c r="M257">
        <f t="shared" si="88"/>
        <v>3.973965797236439E-6</v>
      </c>
      <c r="O257">
        <f t="shared" si="89"/>
        <v>-5.3181290182241871E-4</v>
      </c>
      <c r="R257">
        <f t="shared" si="90"/>
        <v>-3.6713149946128519E-4</v>
      </c>
      <c r="S257">
        <f t="shared" si="91"/>
        <v>2.7433859106232238E-6</v>
      </c>
      <c r="U257">
        <f t="shared" si="92"/>
        <v>1.8938678988731698E-6</v>
      </c>
    </row>
    <row r="258" spans="1:21" x14ac:dyDescent="0.3">
      <c r="A258">
        <f t="shared" si="93"/>
        <v>39</v>
      </c>
      <c r="D258" s="61">
        <f t="shared" si="86"/>
        <v>1.3892487224602017E-3</v>
      </c>
      <c r="E258" s="61">
        <f>D258/SUM(D219:D336)</f>
        <v>1.4609280795593546E-3</v>
      </c>
      <c r="F258">
        <f>D216*EXP(-N216+D216*A258-EXP(-N216+D216*A258))</f>
        <v>2.6636037603630612E-3</v>
      </c>
      <c r="G258">
        <f t="shared" si="94"/>
        <v>7.1234646892171641E-5</v>
      </c>
      <c r="H258">
        <f>F258*(1/D216+A258-A258*EXP(-N216+D216*A258))</f>
        <v>0.27123084666140568</v>
      </c>
      <c r="I258">
        <f>F258*(-1+EXP(-N216+D216*A258))</f>
        <v>-2.0053248392734716E-3</v>
      </c>
      <c r="K258">
        <f t="shared" si="87"/>
        <v>-1.2026756808037067E-3</v>
      </c>
      <c r="L258">
        <f t="shared" si="88"/>
        <v>7.3566172180662956E-2</v>
      </c>
      <c r="M258">
        <f t="shared" si="88"/>
        <v>4.0213277110071746E-6</v>
      </c>
      <c r="O258">
        <f t="shared" si="89"/>
        <v>-5.4390595398729098E-4</v>
      </c>
      <c r="R258">
        <f t="shared" si="90"/>
        <v>-3.2620274316347183E-4</v>
      </c>
      <c r="S258">
        <f t="shared" si="91"/>
        <v>2.411755416305806E-6</v>
      </c>
      <c r="U258">
        <f t="shared" si="92"/>
        <v>1.4464287931966592E-6</v>
      </c>
    </row>
    <row r="259" spans="1:21" x14ac:dyDescent="0.3">
      <c r="A259">
        <f t="shared" si="93"/>
        <v>40</v>
      </c>
      <c r="D259" s="61">
        <f t="shared" si="86"/>
        <v>1.762275667677993E-3</v>
      </c>
      <c r="E259" s="61">
        <f>D259/SUM(D219:D336)</f>
        <v>1.8532016371235092E-3</v>
      </c>
      <c r="F259">
        <f>D216*EXP(-N216+D216*A259-EXP(-N216+D216*A259))</f>
        <v>2.6913566583045682E-3</v>
      </c>
      <c r="G259">
        <f t="shared" si="94"/>
        <v>6.4766899127271737E-5</v>
      </c>
      <c r="H259">
        <f>F259*(1/D216+A259-A259*EXP(-N216+D216*A259))</f>
        <v>0.27571341742696359</v>
      </c>
      <c r="I259">
        <f>F259*(-1+EXP(-N216+D216*A259))</f>
        <v>-2.0169768070477313E-3</v>
      </c>
      <c r="K259">
        <f t="shared" si="87"/>
        <v>-8.3815502118105901E-4</v>
      </c>
      <c r="L259">
        <f t="shared" si="88"/>
        <v>7.6017888549255078E-2</v>
      </c>
      <c r="M259">
        <f t="shared" si="88"/>
        <v>4.0681954401684611E-6</v>
      </c>
      <c r="O259">
        <f t="shared" si="89"/>
        <v>-5.561075683420554E-4</v>
      </c>
      <c r="R259">
        <f t="shared" si="90"/>
        <v>-2.3109058522339883E-4</v>
      </c>
      <c r="S259">
        <f t="shared" si="91"/>
        <v>1.6905392384327961E-6</v>
      </c>
      <c r="U259">
        <f t="shared" si="92"/>
        <v>7.0250383953102147E-7</v>
      </c>
    </row>
    <row r="260" spans="1:21" x14ac:dyDescent="0.3">
      <c r="A260">
        <f t="shared" si="93"/>
        <v>41</v>
      </c>
      <c r="D260" s="61">
        <f t="shared" si="86"/>
        <v>1.7014818478600219E-3</v>
      </c>
      <c r="E260" s="61">
        <f>D260/SUM(D219:D336)</f>
        <v>1.7892711133808176E-3</v>
      </c>
      <c r="F260">
        <f>D216*EXP(-N216+D216*A260-EXP(-N216+D216*A260))</f>
        <v>2.7192689674423644E-3</v>
      </c>
      <c r="G260">
        <f t="shared" si="94"/>
        <v>6.5799984901815335E-5</v>
      </c>
      <c r="H260">
        <f>F260*(1/D216+A260-A260*EXP(-N216+D216*A260))</f>
        <v>0.28022258517514648</v>
      </c>
      <c r="I260">
        <f>F260*(-1+EXP(-N216+D216*A260))</f>
        <v>-2.0284273359837367E-3</v>
      </c>
      <c r="K260">
        <f t="shared" si="87"/>
        <v>-9.2999785406154686E-4</v>
      </c>
      <c r="L260">
        <f t="shared" si="88"/>
        <v>7.8524697242242217E-2</v>
      </c>
      <c r="M260">
        <f t="shared" si="88"/>
        <v>4.1145174573660786E-6</v>
      </c>
      <c r="O260">
        <f t="shared" si="89"/>
        <v>-5.6841115192929814E-4</v>
      </c>
      <c r="R260">
        <f t="shared" si="90"/>
        <v>-2.6060640287246524E-4</v>
      </c>
      <c r="S260">
        <f t="shared" si="91"/>
        <v>1.8864330695846554E-6</v>
      </c>
      <c r="U260">
        <f t="shared" si="92"/>
        <v>8.6489600855908218E-7</v>
      </c>
    </row>
    <row r="261" spans="1:21" x14ac:dyDescent="0.3">
      <c r="A261">
        <f t="shared" si="93"/>
        <v>42</v>
      </c>
      <c r="D261" s="61">
        <f t="shared" si="86"/>
        <v>2.0431893210902672E-3</v>
      </c>
      <c r="E261" s="61">
        <f>D261/SUM(D219:D336)</f>
        <v>2.1486092466945538E-3</v>
      </c>
      <c r="F261">
        <f>D216*EXP(-N216+D216*A261-EXP(-N216+D216*A261))</f>
        <v>2.747337842074322E-3</v>
      </c>
      <c r="G261">
        <f t="shared" si="94"/>
        <v>6.0099408879345632E-5</v>
      </c>
      <c r="H261">
        <f>F261*(1/D216+A261-A261*EXP(-N216+D216*A261))</f>
        <v>0.28475713638671496</v>
      </c>
      <c r="I261">
        <f>F261*(-1+EXP(-N216+D216*A261))</f>
        <v>-2.0396668312377317E-3</v>
      </c>
      <c r="K261">
        <f t="shared" si="87"/>
        <v>-5.9872859537976825E-4</v>
      </c>
      <c r="L261">
        <f t="shared" si="88"/>
        <v>8.1086626723162192E-2</v>
      </c>
      <c r="M261">
        <f t="shared" si="88"/>
        <v>4.1602407824513698E-6</v>
      </c>
      <c r="O261">
        <f t="shared" si="89"/>
        <v>-5.8080968604622152E-4</v>
      </c>
      <c r="R261">
        <f t="shared" si="90"/>
        <v>-1.7049224029318295E-4</v>
      </c>
      <c r="S261">
        <f t="shared" si="91"/>
        <v>1.2212068569096699E-6</v>
      </c>
      <c r="U261">
        <f t="shared" si="92"/>
        <v>3.5847593092543026E-7</v>
      </c>
    </row>
    <row r="262" spans="1:21" x14ac:dyDescent="0.3">
      <c r="A262">
        <f t="shared" si="93"/>
        <v>43</v>
      </c>
      <c r="D262" s="61">
        <f t="shared" si="86"/>
        <v>2.3730322320212049E-3</v>
      </c>
      <c r="E262" s="61">
        <f>D262/SUM(D219:D336)</f>
        <v>2.4954706564853458E-3</v>
      </c>
      <c r="F262">
        <f>D216*EXP(-N216+D216*A262-EXP(-N216+D216*A262))</f>
        <v>2.7755603026874895E-3</v>
      </c>
      <c r="G262">
        <f t="shared" si="94"/>
        <v>5.4841718213609203E-5</v>
      </c>
      <c r="H262">
        <f>F262*(1/D216+A262-A262*EXP(-N216+D216*A262))</f>
        <v>0.28931580068549434</v>
      </c>
      <c r="I262">
        <f>F262*(-1+EXP(-N216+D216*A262))</f>
        <v>-2.0506854937636112E-3</v>
      </c>
      <c r="K262">
        <f t="shared" si="87"/>
        <v>-2.8008964620214374E-4</v>
      </c>
      <c r="L262">
        <f t="shared" si="88"/>
        <v>8.3703632526288693E-2</v>
      </c>
      <c r="M262">
        <f t="shared" si="88"/>
        <v>4.2053109943325054E-6</v>
      </c>
      <c r="O262">
        <f t="shared" si="89"/>
        <v>-5.9329571558234748E-4</v>
      </c>
      <c r="R262">
        <f t="shared" si="90"/>
        <v>-8.1034360254690049E-5</v>
      </c>
      <c r="S262">
        <f t="shared" si="91"/>
        <v>5.7437577442011824E-7</v>
      </c>
      <c r="U262">
        <f t="shared" si="92"/>
        <v>7.8450209909642057E-8</v>
      </c>
    </row>
    <row r="263" spans="1:21" x14ac:dyDescent="0.3">
      <c r="A263">
        <f t="shared" si="93"/>
        <v>44</v>
      </c>
      <c r="D263" s="61">
        <f t="shared" si="86"/>
        <v>2.0433197814884348E-3</v>
      </c>
      <c r="E263" s="61">
        <f>D263/SUM(D219:D336)</f>
        <v>2.1487464382973767E-3</v>
      </c>
      <c r="F263">
        <f>D216*EXP(-N216+D216*A263-EXP(-N216+D216*A263))</f>
        <v>2.8039332331334511E-3</v>
      </c>
      <c r="G263">
        <f t="shared" si="94"/>
        <v>6.0097281775057521E-5</v>
      </c>
      <c r="H263">
        <f>F263*(1/D216+A263-A263*EXP(-N216+D216*A263))</f>
        <v>0.2938972495705558</v>
      </c>
      <c r="I263">
        <f>F263*(-1+EXP(-N216+D216*A263))</f>
        <v>-2.0614733193557778E-3</v>
      </c>
      <c r="K263">
        <f t="shared" si="87"/>
        <v>-6.5518679483607444E-4</v>
      </c>
      <c r="L263">
        <f t="shared" si="88"/>
        <v>8.6375593305137555E-2</v>
      </c>
      <c r="M263">
        <f t="shared" si="88"/>
        <v>4.2496722464157285E-6</v>
      </c>
      <c r="O263">
        <f t="shared" si="89"/>
        <v>-6.0586133862174714E-4</v>
      </c>
      <c r="R263">
        <f t="shared" si="90"/>
        <v>-1.9255759695727031E-4</v>
      </c>
      <c r="S263">
        <f t="shared" si="91"/>
        <v>1.3506500967487954E-6</v>
      </c>
      <c r="U263">
        <f t="shared" si="92"/>
        <v>4.2926973612756832E-7</v>
      </c>
    </row>
    <row r="264" spans="1:21" x14ac:dyDescent="0.3">
      <c r="A264">
        <f t="shared" si="93"/>
        <v>45</v>
      </c>
      <c r="D264" s="61">
        <f t="shared" si="86"/>
        <v>2.3430918249501271E-3</v>
      </c>
      <c r="E264" s="61">
        <f>D264/SUM(D219:D336)</f>
        <v>2.4639854510671863E-3</v>
      </c>
      <c r="F264">
        <f>D216*EXP(-N216+D216*A264-EXP(-N216+D216*A264))</f>
        <v>2.8324533777914773E-3</v>
      </c>
      <c r="G264">
        <f t="shared" si="94"/>
        <v>5.5309038133521543E-5</v>
      </c>
      <c r="H264">
        <f>F264*(1/D216+A264-A264*EXP(-N216+D216*A264))</f>
        <v>0.2985000951482934</v>
      </c>
      <c r="I264">
        <f>F264*(-1+EXP(-N216+D216*A264))</f>
        <v>-2.0720200978369715E-3</v>
      </c>
      <c r="K264">
        <f t="shared" si="87"/>
        <v>-3.6846792672429098E-4</v>
      </c>
      <c r="L264">
        <f t="shared" si="88"/>
        <v>8.9102306803540213E-2</v>
      </c>
      <c r="M264">
        <f t="shared" si="88"/>
        <v>4.2932672858403328E-6</v>
      </c>
      <c r="O264">
        <f t="shared" si="89"/>
        <v>-6.1849819635351221E-4</v>
      </c>
      <c r="R264">
        <f t="shared" si="90"/>
        <v>-1.0998771118629525E-4</v>
      </c>
      <c r="S264">
        <f t="shared" si="91"/>
        <v>7.6347294958105147E-7</v>
      </c>
      <c r="U264">
        <f t="shared" si="92"/>
        <v>1.3576861302449747E-7</v>
      </c>
    </row>
    <row r="265" spans="1:21" x14ac:dyDescent="0.3">
      <c r="A265">
        <f t="shared" si="93"/>
        <v>46</v>
      </c>
      <c r="D265" s="61">
        <f t="shared" si="86"/>
        <v>2.5173824213664711E-3</v>
      </c>
      <c r="E265" s="61">
        <f>D265/SUM(D219:D336)</f>
        <v>2.6472687049519696E-3</v>
      </c>
      <c r="F265">
        <f>D216*EXP(-N216+D216*A265-EXP(-N216+D216*A265))</f>
        <v>2.8611173387215094E-3</v>
      </c>
      <c r="G265">
        <f t="shared" si="94"/>
        <v>5.2616474062613742E-5</v>
      </c>
      <c r="H265">
        <f>F265*(1/D216+A265-A265*EXP(-N216+D216*A265))</f>
        <v>0.30312288886593786</v>
      </c>
      <c r="I265">
        <f>F265*(-1+EXP(-N216+D216*A265))</f>
        <v>-2.0823154123992818E-3</v>
      </c>
      <c r="K265">
        <f t="shared" si="87"/>
        <v>-2.1384863376953988E-4</v>
      </c>
      <c r="L265">
        <f t="shared" si="88"/>
        <v>9.1883485754431712E-2</v>
      </c>
      <c r="M265">
        <f t="shared" si="88"/>
        <v>4.3360374767155909E-6</v>
      </c>
      <c r="O265">
        <f t="shared" si="89"/>
        <v>-6.3119746333653701E-4</v>
      </c>
      <c r="R265">
        <f t="shared" si="90"/>
        <v>-6.4822415648256885E-5</v>
      </c>
      <c r="S265">
        <f t="shared" si="91"/>
        <v>4.453003060188424E-7</v>
      </c>
      <c r="U265">
        <f t="shared" si="92"/>
        <v>4.5731238165098789E-8</v>
      </c>
    </row>
    <row r="266" spans="1:21" x14ac:dyDescent="0.3">
      <c r="A266">
        <f t="shared" si="93"/>
        <v>47</v>
      </c>
      <c r="D266" s="61">
        <f t="shared" si="86"/>
        <v>2.4634712807473608E-3</v>
      </c>
      <c r="E266" s="61">
        <f>D266/SUM(D219:D336)</f>
        <v>2.5905759775387994E-3</v>
      </c>
      <c r="F266">
        <f>D216*EXP(-N216+D216*A266-EXP(-N216+D216*A266))</f>
        <v>2.8899215728091605E-3</v>
      </c>
      <c r="G266">
        <f t="shared" si="94"/>
        <v>5.3442154627404103E-5</v>
      </c>
      <c r="H266">
        <f>F266*(1/D216+A266-A266*EXP(-N216+D216*A266))</f>
        <v>0.3077641202481366</v>
      </c>
      <c r="I266">
        <f>F266*(-1+EXP(-N216+D216*A266))</f>
        <v>-2.0923486391068368E-3</v>
      </c>
      <c r="K266">
        <f t="shared" si="87"/>
        <v>-2.9934559527036112E-4</v>
      </c>
      <c r="L266">
        <f t="shared" si="88"/>
        <v>9.4718753712109485E-2</v>
      </c>
      <c r="M266">
        <f t="shared" si="88"/>
        <v>4.3779228275722325E-6</v>
      </c>
      <c r="O266">
        <f t="shared" si="89"/>
        <v>-6.4394983816710148E-4</v>
      </c>
      <c r="R266">
        <f t="shared" si="90"/>
        <v>-9.2127833778537444E-5</v>
      </c>
      <c r="S266">
        <f t="shared" si="91"/>
        <v>6.2633534888656603E-7</v>
      </c>
      <c r="U266">
        <f t="shared" si="92"/>
        <v>8.9607785407766841E-8</v>
      </c>
    </row>
    <row r="267" spans="1:21" x14ac:dyDescent="0.3">
      <c r="A267">
        <f t="shared" si="93"/>
        <v>48</v>
      </c>
      <c r="D267" s="61">
        <f t="shared" si="86"/>
        <v>2.6926584966099156E-3</v>
      </c>
      <c r="E267" s="61">
        <f>D267/SUM(D219:D336)</f>
        <v>2.8315882842024319E-3</v>
      </c>
      <c r="F267">
        <f>D216*EXP(-N216+D216*A267-EXP(-N216+D216*A267))</f>
        <v>2.9188623889050175E-3</v>
      </c>
      <c r="G267">
        <f t="shared" si="94"/>
        <v>4.9976442019203138E-5</v>
      </c>
      <c r="H267">
        <f>F267*(1/D216+A267-A267*EXP(-N216+D216*A267))</f>
        <v>0.31242221563831635</v>
      </c>
      <c r="I267">
        <f>F267*(-1+EXP(-N216+D216*A267))</f>
        <v>-2.1021089465688885E-3</v>
      </c>
      <c r="K267">
        <f t="shared" si="87"/>
        <v>-8.7274104702585609E-5</v>
      </c>
      <c r="L267">
        <f t="shared" si="88"/>
        <v>9.7607640824354636E-2</v>
      </c>
      <c r="M267">
        <f t="shared" si="88"/>
        <v>4.4188620232449621E-6</v>
      </c>
      <c r="O267">
        <f t="shared" si="89"/>
        <v>-6.5674553460017926E-4</v>
      </c>
      <c r="R267">
        <f t="shared" si="90"/>
        <v>-2.72663691590322E-5</v>
      </c>
      <c r="S267">
        <f t="shared" si="91"/>
        <v>1.8345967629909511E-7</v>
      </c>
      <c r="U267">
        <f t="shared" si="92"/>
        <v>7.6167693516378753E-9</v>
      </c>
    </row>
    <row r="268" spans="1:21" x14ac:dyDescent="0.3">
      <c r="A268">
        <f t="shared" si="93"/>
        <v>49</v>
      </c>
      <c r="D268" s="61">
        <f t="shared" si="86"/>
        <v>2.9761247286425644E-3</v>
      </c>
      <c r="E268" s="61">
        <f>D268/SUM(D219:D336)</f>
        <v>3.1296801746524138E-3</v>
      </c>
      <c r="F268">
        <f>D216*EXP(-N216+D216*A268-EXP(-N216+D216*A268))</f>
        <v>2.9479359449606562E-3</v>
      </c>
      <c r="G268">
        <f t="shared" si="94"/>
        <v>4.5850638091702208E-5</v>
      </c>
      <c r="H268">
        <f>F268*(1/D216+A268-A268*EXP(-N216+D216*A268))</f>
        <v>0.31709553694663495</v>
      </c>
      <c r="I268">
        <f>F268*(-1+EXP(-N216+D216*A268))</f>
        <v>-2.1115852957922761E-3</v>
      </c>
      <c r="K268">
        <f t="shared" si="87"/>
        <v>1.8174422969175754E-4</v>
      </c>
      <c r="L268">
        <f t="shared" si="88"/>
        <v>0.10054957955147473</v>
      </c>
      <c r="M268">
        <f t="shared" si="88"/>
        <v>4.4587924614061541E-6</v>
      </c>
      <c r="O268">
        <f t="shared" si="89"/>
        <v>-6.6957427317787077E-4</v>
      </c>
      <c r="R268">
        <f t="shared" si="90"/>
        <v>5.7630284101060415E-5</v>
      </c>
      <c r="S268">
        <f t="shared" si="91"/>
        <v>-3.837684430122092E-7</v>
      </c>
      <c r="U268">
        <f t="shared" si="92"/>
        <v>3.3030965026250324E-8</v>
      </c>
    </row>
    <row r="269" spans="1:21" x14ac:dyDescent="0.3">
      <c r="A269">
        <f t="shared" si="93"/>
        <v>50</v>
      </c>
      <c r="D269" s="61">
        <f t="shared" si="86"/>
        <v>3.4811819489321289E-3</v>
      </c>
      <c r="E269" s="61">
        <f>D269/SUM(D219:D336)</f>
        <v>3.6607962109504832E-3</v>
      </c>
      <c r="F269">
        <f>D216*EXP(-N216+D216*A269-EXP(-N216+D216*A269))</f>
        <v>2.9771382451639202E-3</v>
      </c>
      <c r="G269">
        <f t="shared" si="94"/>
        <v>3.8940019760574107E-5</v>
      </c>
      <c r="H269">
        <f>F269*(1/D216+A269-A269*EXP(-N216+D216*A269))</f>
        <v>0.32178238040642576</v>
      </c>
      <c r="I269">
        <f>F269*(-1+EXP(-N216+D216*A269))</f>
        <v>-2.1207664402225069E-3</v>
      </c>
      <c r="K269">
        <f t="shared" si="87"/>
        <v>6.8365796578656298E-4</v>
      </c>
      <c r="L269">
        <f t="shared" si="88"/>
        <v>0.1035439003400257</v>
      </c>
      <c r="M269">
        <f t="shared" si="88"/>
        <v>4.497650293974044E-6</v>
      </c>
      <c r="O269">
        <f t="shared" si="89"/>
        <v>-6.8242527342086013E-4</v>
      </c>
      <c r="R269">
        <f t="shared" si="90"/>
        <v>2.1998908761461502E-4</v>
      </c>
      <c r="S269">
        <f t="shared" si="91"/>
        <v>-1.4498788704309296E-6</v>
      </c>
      <c r="U269">
        <f t="shared" si="92"/>
        <v>4.6738821418342132E-7</v>
      </c>
    </row>
    <row r="270" spans="1:21" x14ac:dyDescent="0.3">
      <c r="A270">
        <f t="shared" si="93"/>
        <v>51</v>
      </c>
      <c r="D270" s="61">
        <f t="shared" si="86"/>
        <v>3.3099289607370491E-3</v>
      </c>
      <c r="E270" s="61">
        <f>D270/SUM(D219:D336)</f>
        <v>3.4807072930210978E-3</v>
      </c>
      <c r="F270">
        <f>D216*EXP(-N216+D216*A270-EXP(-N216+D216*A270))</f>
        <v>3.0064651370761085E-3</v>
      </c>
      <c r="G270">
        <f t="shared" si="94"/>
        <v>4.1220031308875457E-5</v>
      </c>
      <c r="H270">
        <f>F270*(1/D216+A270-A270*EXP(-N216+D216*A270))</f>
        <v>0.32648097534113002</v>
      </c>
      <c r="I270">
        <f>F270*(-1+EXP(-N216+D216*A270))</f>
        <v>-2.1296409259829278E-3</v>
      </c>
      <c r="K270">
        <f t="shared" si="87"/>
        <v>4.7424215594498928E-4</v>
      </c>
      <c r="L270">
        <f t="shared" si="88"/>
        <v>0.10658982725969555</v>
      </c>
      <c r="M270">
        <f t="shared" si="88"/>
        <v>4.5353704736214221E-6</v>
      </c>
      <c r="O270">
        <f t="shared" si="89"/>
        <v>-6.952872466412936E-4</v>
      </c>
      <c r="R270">
        <f t="shared" si="90"/>
        <v>1.5483104162080039E-4</v>
      </c>
      <c r="S270">
        <f t="shared" si="91"/>
        <v>-1.009965504126827E-6</v>
      </c>
      <c r="U270">
        <f t="shared" si="92"/>
        <v>2.2490562247535152E-7</v>
      </c>
    </row>
    <row r="271" spans="1:21" x14ac:dyDescent="0.3">
      <c r="A271">
        <f t="shared" si="93"/>
        <v>52</v>
      </c>
      <c r="D271" s="61">
        <f t="shared" si="86"/>
        <v>4.7535390520579684E-3</v>
      </c>
      <c r="E271" s="61">
        <f>D271/SUM(D219:D336)</f>
        <v>4.9988015581078835E-3</v>
      </c>
      <c r="F271">
        <f>D216*EXP(-N216+D216*A271-EXP(-N216+D216*A271))</f>
        <v>3.0359123087739018E-3</v>
      </c>
      <c r="G271">
        <f t="shared" si="94"/>
        <v>2.4031452490551051E-5</v>
      </c>
      <c r="H271">
        <f>F271*(1/D216+A271-A271*EXP(-N216+D216*A271))</f>
        <v>0.33118948294381417</v>
      </c>
      <c r="I271">
        <f>F271*(-1+EXP(-N216+D216*A271))</f>
        <v>-2.138197092321735E-3</v>
      </c>
      <c r="K271">
        <f t="shared" si="87"/>
        <v>1.9628892493339816E-3</v>
      </c>
      <c r="L271">
        <f t="shared" si="88"/>
        <v>0.10968647361259098</v>
      </c>
      <c r="M271">
        <f t="shared" si="88"/>
        <v>4.5718868056131219E-6</v>
      </c>
      <c r="O271">
        <f t="shared" si="89"/>
        <v>-7.0814838943800227E-4</v>
      </c>
      <c r="R271">
        <f t="shared" si="90"/>
        <v>6.5008827556289287E-4</v>
      </c>
      <c r="S271">
        <f t="shared" si="91"/>
        <v>-4.1970440854755128E-6</v>
      </c>
      <c r="U271">
        <f t="shared" si="92"/>
        <v>3.8529342051509221E-6</v>
      </c>
    </row>
    <row r="272" spans="1:21" x14ac:dyDescent="0.3">
      <c r="A272">
        <f t="shared" si="93"/>
        <v>53</v>
      </c>
      <c r="D272" s="61">
        <f t="shared" si="86"/>
        <v>4.6280143611814404E-3</v>
      </c>
      <c r="E272" s="61">
        <f>D272/SUM(D219:D336)</f>
        <v>4.8668003241929235E-3</v>
      </c>
      <c r="F272">
        <f>D216*EXP(-N216+D216*A272-EXP(-N216+D216*A272))</f>
        <v>3.0654752859989327E-3</v>
      </c>
      <c r="G272">
        <f t="shared" si="94"/>
        <v>2.5343066688871813E-5</v>
      </c>
      <c r="H272">
        <f>F272*(1/D216+A272-A272*EXP(-N216+D216*A272))</f>
        <v>0.33590599507146812</v>
      </c>
      <c r="I272">
        <f>F272*(-1+EXP(-N216+D216*A272))</f>
        <v>-2.1464230722767967E-3</v>
      </c>
      <c r="K272">
        <f t="shared" si="87"/>
        <v>1.8013250381939908E-3</v>
      </c>
      <c r="L272">
        <f t="shared" si="88"/>
        <v>0.11283283752495317</v>
      </c>
      <c r="M272">
        <f t="shared" si="88"/>
        <v>4.6071320052021625E-6</v>
      </c>
      <c r="O272">
        <f t="shared" si="89"/>
        <v>-7.2099637793749511E-4</v>
      </c>
      <c r="R272">
        <f t="shared" si="90"/>
        <v>6.0507587940170277E-4</v>
      </c>
      <c r="S272">
        <f t="shared" si="91"/>
        <v>-3.8664056226494636E-6</v>
      </c>
      <c r="U272">
        <f t="shared" si="92"/>
        <v>3.2447718932245826E-6</v>
      </c>
    </row>
    <row r="273" spans="1:21" x14ac:dyDescent="0.3">
      <c r="A273">
        <f t="shared" si="93"/>
        <v>54</v>
      </c>
      <c r="D273" s="61">
        <f t="shared" si="86"/>
        <v>5.4838120082867673E-3</v>
      </c>
      <c r="E273" s="61">
        <f>D273/SUM(D219:D336)</f>
        <v>5.7667535095828901E-3</v>
      </c>
      <c r="F273">
        <f>D216*EXP(-N216+D216*A273-EXP(-N216+D216*A273))</f>
        <v>3.0951494293181051E-3</v>
      </c>
      <c r="G273">
        <f t="shared" si="94"/>
        <v>1.7091912177357086E-5</v>
      </c>
      <c r="H273">
        <f>F273*(1/D216+A273-A273*EXP(-N216+D216*A273))</f>
        <v>0.34062853305638657</v>
      </c>
      <c r="I273">
        <f>F273*(-1+EXP(-N216+D216*A273))</f>
        <v>-2.1543067935685394E-3</v>
      </c>
      <c r="K273">
        <f t="shared" si="87"/>
        <v>2.671604080264785E-3</v>
      </c>
      <c r="L273">
        <f t="shared" si="88"/>
        <v>0.11602779753214584</v>
      </c>
      <c r="M273">
        <f t="shared" si="88"/>
        <v>4.6410377608155613E-6</v>
      </c>
      <c r="O273">
        <f t="shared" si="89"/>
        <v>-7.3381836284665942E-4</v>
      </c>
      <c r="R273">
        <f t="shared" si="90"/>
        <v>9.1002457876805058E-4</v>
      </c>
      <c r="S273">
        <f t="shared" si="91"/>
        <v>-5.7554548198398559E-6</v>
      </c>
      <c r="U273">
        <f t="shared" si="92"/>
        <v>7.1374683616874475E-6</v>
      </c>
    </row>
    <row r="274" spans="1:21" x14ac:dyDescent="0.3">
      <c r="A274">
        <f t="shared" si="93"/>
        <v>55</v>
      </c>
      <c r="D274" s="61">
        <f t="shared" si="86"/>
        <v>5.5057734470783928E-3</v>
      </c>
      <c r="E274" s="61">
        <f>D274/SUM(D219:D336)</f>
        <v>5.7898480657120419E-3</v>
      </c>
      <c r="F274">
        <f>D216*EXP(-N216+D216*A274-EXP(-N216+D216*A274))</f>
        <v>3.1249299312978633E-3</v>
      </c>
      <c r="G274">
        <f t="shared" si="94"/>
        <v>1.6901488817948456E-5</v>
      </c>
      <c r="H274">
        <f>F274*(1/D216+A274-A274*EXP(-N216+D216*A274))</f>
        <v>0.34535504653703758</v>
      </c>
      <c r="I274">
        <f>F274*(-1+EXP(-N216+D216*A274))</f>
        <v>-2.1618359797313685E-3</v>
      </c>
      <c r="K274">
        <f t="shared" si="87"/>
        <v>2.6649181344141786E-3</v>
      </c>
      <c r="L274">
        <f t="shared" si="88"/>
        <v>0.1192701081685994</v>
      </c>
      <c r="M274">
        <f t="shared" si="88"/>
        <v>4.6735348032610856E-6</v>
      </c>
      <c r="O274">
        <f t="shared" si="89"/>
        <v>-7.4660096538556894E-4</v>
      </c>
      <c r="R274">
        <f t="shared" si="90"/>
        <v>9.2034292632800399E-4</v>
      </c>
      <c r="S274">
        <f t="shared" si="91"/>
        <v>-5.7611159060151666E-6</v>
      </c>
      <c r="U274">
        <f t="shared" si="92"/>
        <v>7.1017886631295465E-6</v>
      </c>
    </row>
    <row r="275" spans="1:21" x14ac:dyDescent="0.3">
      <c r="A275">
        <f t="shared" si="93"/>
        <v>56</v>
      </c>
      <c r="D275" s="61">
        <f t="shared" si="86"/>
        <v>6.4746285194495134E-3</v>
      </c>
      <c r="E275" s="61">
        <f>D275/SUM(D219:D336)</f>
        <v>6.8086919612413603E-3</v>
      </c>
      <c r="F275">
        <f>D216*EXP(-N216+D216*A275-EXP(-N216+D216*A275))</f>
        <v>3.1548118136957774E-3</v>
      </c>
      <c r="G275">
        <f t="shared" si="94"/>
        <v>9.5623077728467853E-6</v>
      </c>
      <c r="H275">
        <f>F275*(1/D216+A275-A275*EXP(-N216+D216*A275))</f>
        <v>0.35008341231093376</v>
      </c>
      <c r="I275">
        <f>F275*(-1+EXP(-N216+D216*A275))</f>
        <v>-2.1689981514943467E-3</v>
      </c>
      <c r="K275">
        <f t="shared" si="87"/>
        <v>3.6538801475455829E-3</v>
      </c>
      <c r="L275">
        <f t="shared" si="88"/>
        <v>0.12255839557526725</v>
      </c>
      <c r="M275">
        <f t="shared" si="88"/>
        <v>4.7045529811858926E-6</v>
      </c>
      <c r="O275">
        <f t="shared" si="89"/>
        <v>-7.5933027417124854E-4</v>
      </c>
      <c r="R275">
        <f t="shared" si="90"/>
        <v>1.2791628302279358E-3</v>
      </c>
      <c r="S275">
        <f t="shared" si="91"/>
        <v>-7.9252592858082606E-6</v>
      </c>
      <c r="U275">
        <f t="shared" si="92"/>
        <v>1.3350840132627731E-5</v>
      </c>
    </row>
    <row r="276" spans="1:21" x14ac:dyDescent="0.3">
      <c r="A276">
        <f t="shared" si="93"/>
        <v>57</v>
      </c>
      <c r="D276" s="61">
        <f t="shared" si="86"/>
        <v>5.9897637073130401E-3</v>
      </c>
      <c r="E276" s="61">
        <f>D276/SUM(D219:D336)</f>
        <v>6.2988101759365424E-3</v>
      </c>
      <c r="F276">
        <f>D216*EXP(-N216+D216*A276-EXP(-N216+D216*A276))</f>
        <v>3.1847899246729696E-3</v>
      </c>
      <c r="G276">
        <f t="shared" si="94"/>
        <v>1.2975700198192789E-5</v>
      </c>
      <c r="H276">
        <f>F276*(1/D216+A276-A276*EXP(-N216+D216*A276))</f>
        <v>0.35481143321213082</v>
      </c>
      <c r="I276">
        <f>F276*(-1+EXP(-N216+D216*A276))</f>
        <v>-2.1757806284221142E-3</v>
      </c>
      <c r="K276">
        <f t="shared" si="87"/>
        <v>3.1140202512635728E-3</v>
      </c>
      <c r="L276">
        <f t="shared" si="88"/>
        <v>0.12589115313804636</v>
      </c>
      <c r="M276">
        <f t="shared" si="88"/>
        <v>4.7340213430169304E-6</v>
      </c>
      <c r="O276">
        <f t="shared" si="89"/>
        <v>-7.71991843125641E-4</v>
      </c>
      <c r="R276">
        <f t="shared" si="90"/>
        <v>1.104889988402428E-3</v>
      </c>
      <c r="S276">
        <f t="shared" si="91"/>
        <v>-6.7754249392134467E-6</v>
      </c>
      <c r="U276">
        <f t="shared" si="92"/>
        <v>9.6971221252796449E-6</v>
      </c>
    </row>
    <row r="277" spans="1:21" x14ac:dyDescent="0.3">
      <c r="A277">
        <f t="shared" si="93"/>
        <v>58</v>
      </c>
      <c r="D277" s="61">
        <f t="shared" si="86"/>
        <v>7.1679576043273295E-3</v>
      </c>
      <c r="E277" s="61">
        <f>D277/SUM(D219:D336)</f>
        <v>7.53779389388842E-3</v>
      </c>
      <c r="F277">
        <f>D216*EXP(-N216+D216*A277-EXP(-N216+D216*A277))</f>
        <v>3.2148589360310423E-3</v>
      </c>
      <c r="G277">
        <f t="shared" si="94"/>
        <v>5.5846963039005696E-6</v>
      </c>
      <c r="H277">
        <f>F277*(1/D216+A277-A277*EXP(-N216+D216*A277))</f>
        <v>0.35953683701609018</v>
      </c>
      <c r="I277">
        <f>F277*(-1+EXP(-N216+D216*A277))</f>
        <v>-2.1821705308272387E-3</v>
      </c>
      <c r="K277">
        <f t="shared" si="87"/>
        <v>4.3229349578573772E-3</v>
      </c>
      <c r="L277">
        <f t="shared" si="88"/>
        <v>0.12926673717153458</v>
      </c>
      <c r="M277">
        <f t="shared" si="88"/>
        <v>4.7618682256108331E-6</v>
      </c>
      <c r="O277">
        <f t="shared" si="89"/>
        <v>-7.8457069048334797E-4</v>
      </c>
      <c r="R277">
        <f t="shared" si="90"/>
        <v>1.5542543613743264E-3</v>
      </c>
      <c r="S277">
        <f t="shared" si="91"/>
        <v>-9.4333812717192603E-6</v>
      </c>
      <c r="U277">
        <f t="shared" si="92"/>
        <v>1.8687766649865362E-5</v>
      </c>
    </row>
    <row r="278" spans="1:21" x14ac:dyDescent="0.3">
      <c r="A278">
        <f t="shared" si="93"/>
        <v>59</v>
      </c>
      <c r="D278" s="61">
        <f t="shared" si="86"/>
        <v>7.5332684167185807E-3</v>
      </c>
      <c r="E278" s="61">
        <f>D278/SUM(D219:D336)</f>
        <v>7.9219531988139694E-3</v>
      </c>
      <c r="F278">
        <f>D216*EXP(-N216+D216*A278-EXP(-N216+D216*A278))</f>
        <v>3.2450133404773335E-3</v>
      </c>
      <c r="G278">
        <f t="shared" si="94"/>
        <v>3.9165870523371224E-6</v>
      </c>
      <c r="H278">
        <f>F278*(1/D216+A278-A278*EXP(-N216+D216*A278))</f>
        <v>0.36425727537475855</v>
      </c>
      <c r="I278">
        <f>F278*(-1+EXP(-N216+D216*A278))</f>
        <v>-2.1881547819654333E-3</v>
      </c>
      <c r="K278">
        <f t="shared" si="87"/>
        <v>4.6769398583366359E-3</v>
      </c>
      <c r="L278">
        <f t="shared" si="88"/>
        <v>0.13268336266344269</v>
      </c>
      <c r="M278">
        <f t="shared" si="88"/>
        <v>4.7880213498381925E-6</v>
      </c>
      <c r="O278">
        <f t="shared" si="89"/>
        <v>-7.9705129897697762E-4</v>
      </c>
      <c r="R278">
        <f t="shared" si="90"/>
        <v>1.7036093698893121E-3</v>
      </c>
      <c r="S278">
        <f t="shared" si="91"/>
        <v>-1.0233868315984046E-5</v>
      </c>
      <c r="U278">
        <f t="shared" si="92"/>
        <v>2.1873766438497912E-5</v>
      </c>
    </row>
    <row r="279" spans="1:21" x14ac:dyDescent="0.3">
      <c r="A279">
        <f t="shared" si="93"/>
        <v>60</v>
      </c>
      <c r="D279" s="61">
        <f t="shared" si="86"/>
        <v>7.469581700515867E-3</v>
      </c>
      <c r="E279" s="61">
        <f>D279/SUM(D219:D336)</f>
        <v>7.8549805174709872E-3</v>
      </c>
      <c r="F279">
        <f>D216*EXP(-N216+D216*A279-EXP(-N216+D216*A279))</f>
        <v>3.2752474489224854E-3</v>
      </c>
      <c r="G279">
        <f t="shared" si="94"/>
        <v>4.1861552077490419E-6</v>
      </c>
      <c r="H279">
        <f>F279*(1/D216+A279-A279*EXP(-N216+D216*A279))</f>
        <v>0.36897032278483161</v>
      </c>
      <c r="I279">
        <f>F279*(-1+EXP(-N216+D216*A279))</f>
        <v>-2.1937201105253108E-3</v>
      </c>
      <c r="K279">
        <f t="shared" si="87"/>
        <v>4.5797330685485018E-3</v>
      </c>
      <c r="L279">
        <f t="shared" si="88"/>
        <v>0.13613909909594282</v>
      </c>
      <c r="M279">
        <f t="shared" si="88"/>
        <v>4.8124079233231819E-6</v>
      </c>
      <c r="O279">
        <f t="shared" si="89"/>
        <v>-8.094176172801004E-4</v>
      </c>
      <c r="R279">
        <f t="shared" si="90"/>
        <v>1.6897855885707081E-3</v>
      </c>
      <c r="S279">
        <f t="shared" si="91"/>
        <v>-1.004665253331264E-5</v>
      </c>
      <c r="U279">
        <f t="shared" si="92"/>
        <v>2.0973954979156677E-5</v>
      </c>
    </row>
    <row r="280" spans="1:21" x14ac:dyDescent="0.3">
      <c r="A280">
        <f t="shared" si="93"/>
        <v>61</v>
      </c>
      <c r="D280" s="61">
        <f t="shared" si="86"/>
        <v>9.2534845838501672E-3</v>
      </c>
      <c r="E280" s="61">
        <f>D280/SUM(D219:D336)</f>
        <v>9.7309252430884223E-3</v>
      </c>
      <c r="F280">
        <f>D216*EXP(-N216+D216*A280-EXP(-N216+D216*A280))</f>
        <v>3.305555387814465E-3</v>
      </c>
      <c r="G280">
        <f t="shared" si="94"/>
        <v>2.8922055219593348E-8</v>
      </c>
      <c r="H280">
        <f>F280*(1/D216+A280-A280*EXP(-N216+D216*A280))</f>
        <v>0.37367347559228864</v>
      </c>
      <c r="I280">
        <f>F280*(-1+EXP(-N216+D216*A280))</f>
        <v>-2.1988530534245397E-3</v>
      </c>
      <c r="K280">
        <f t="shared" si="87"/>
        <v>6.4253698552739578E-3</v>
      </c>
      <c r="L280">
        <f t="shared" si="88"/>
        <v>0.13963186636122074</v>
      </c>
      <c r="M280">
        <f t="shared" si="88"/>
        <v>4.8349547505544219E-6</v>
      </c>
      <c r="O280">
        <f t="shared" si="89"/>
        <v>-8.2165306278986412E-4</v>
      </c>
      <c r="R280">
        <f t="shared" si="90"/>
        <v>2.4009902857861404E-3</v>
      </c>
      <c r="S280">
        <f t="shared" si="91"/>
        <v>-1.4128444125651135E-5</v>
      </c>
      <c r="U280">
        <f t="shared" si="92"/>
        <v>4.1285377777063282E-5</v>
      </c>
    </row>
    <row r="281" spans="1:21" x14ac:dyDescent="0.3">
      <c r="A281">
        <f t="shared" si="93"/>
        <v>62</v>
      </c>
      <c r="D281" s="61">
        <f t="shared" si="86"/>
        <v>1.0159981590695458E-2</v>
      </c>
      <c r="E281" s="61">
        <f>D281/SUM(D219:D336)</f>
        <v>1.0684193660705939E-2</v>
      </c>
      <c r="F281">
        <f>D216*EXP(-N216+D216*A281-EXP(-N216+D216*A281))</f>
        <v>3.3359310965133619E-3</v>
      </c>
      <c r="G281">
        <f t="shared" si="94"/>
        <v>6.1340781905336013E-7</v>
      </c>
      <c r="H281">
        <f>F281*(1/D216+A281-A281*EXP(-N216+D216*A281))</f>
        <v>0.3783641510364068</v>
      </c>
      <c r="I281">
        <f>F281*(-1+EXP(-N216+D216*A281))</f>
        <v>-2.203539958924508E-3</v>
      </c>
      <c r="K281">
        <f t="shared" si="87"/>
        <v>7.3482625641925776E-3</v>
      </c>
      <c r="L281">
        <f t="shared" si="88"/>
        <v>0.14315943078950086</v>
      </c>
      <c r="M281">
        <f t="shared" si="88"/>
        <v>4.8555883505770226E-6</v>
      </c>
      <c r="O281">
        <f t="shared" si="89"/>
        <v>-8.3374052583327018E-4</v>
      </c>
      <c r="R281">
        <f t="shared" si="90"/>
        <v>2.7803191266933345E-3</v>
      </c>
      <c r="S281">
        <f t="shared" si="91"/>
        <v>-1.6192190188867412E-5</v>
      </c>
      <c r="U281">
        <f t="shared" si="92"/>
        <v>5.3996962712314072E-5</v>
      </c>
    </row>
    <row r="282" spans="1:21" x14ac:dyDescent="0.3">
      <c r="A282">
        <f t="shared" si="93"/>
        <v>63</v>
      </c>
      <c r="D282" s="61">
        <f t="shared" si="86"/>
        <v>1.0107904188508605E-2</v>
      </c>
      <c r="E282" s="61">
        <f>D282/SUM(D219:D336)</f>
        <v>1.0629429284870814E-2</v>
      </c>
      <c r="F282">
        <f>D216*EXP(-N216+D216*A282-EXP(-N216+D216*A282))</f>
        <v>3.3663683247114264E-3</v>
      </c>
      <c r="G282">
        <f t="shared" si="94"/>
        <v>5.3062364749770911E-7</v>
      </c>
      <c r="H282">
        <f>F282*(1/D216+A282-A282*EXP(-N216+D216*A282))</f>
        <v>0.38303968633658092</v>
      </c>
      <c r="I282">
        <f>F282*(-1+EXP(-N216+D216*A282))</f>
        <v>-2.20776699007577E-3</v>
      </c>
      <c r="K282">
        <f t="shared" si="87"/>
        <v>7.2630609601593878E-3</v>
      </c>
      <c r="L282">
        <f t="shared" si="88"/>
        <v>0.1467194013088263</v>
      </c>
      <c r="M282">
        <f t="shared" si="88"/>
        <v>4.8742350824682253E-6</v>
      </c>
      <c r="O282">
        <f t="shared" si="89"/>
        <v>-8.4566237538288033E-4</v>
      </c>
      <c r="R282">
        <f t="shared" si="90"/>
        <v>2.782040592022918E-3</v>
      </c>
      <c r="S282">
        <f t="shared" si="91"/>
        <v>-1.6035146234747925E-5</v>
      </c>
      <c r="U282">
        <f t="shared" si="92"/>
        <v>5.2752054510991409E-5</v>
      </c>
    </row>
    <row r="283" spans="1:21" x14ac:dyDescent="0.3">
      <c r="A283">
        <f t="shared" si="93"/>
        <v>64</v>
      </c>
      <c r="D283" s="61">
        <f t="shared" si="86"/>
        <v>1.2297869342500392E-2</v>
      </c>
      <c r="E283" s="61">
        <f>D283/SUM(D219:D336)</f>
        <v>1.2932387376534476E-2</v>
      </c>
      <c r="F283">
        <f>D216*EXP(-N216+D216*A283-EXP(-N216+D216*A283))</f>
        <v>3.3968606299030124E-3</v>
      </c>
      <c r="G283">
        <f t="shared" si="94"/>
        <v>9.1893694541834021E-6</v>
      </c>
      <c r="H283">
        <f>F283*(1/D216+A283-A283*EXP(-N216+D216*A283))</f>
        <v>0.38769733782540305</v>
      </c>
      <c r="I283">
        <f>F283*(-1+EXP(-N216+D216*A283))</f>
        <v>-2.2115201285067823E-3</v>
      </c>
      <c r="K283">
        <f t="shared" si="87"/>
        <v>9.535526746631464E-3</v>
      </c>
      <c r="L283">
        <f t="shared" si="88"/>
        <v>0.1503092257569047</v>
      </c>
      <c r="M283">
        <f t="shared" si="88"/>
        <v>4.8908212787906546E-6</v>
      </c>
      <c r="O283">
        <f t="shared" si="89"/>
        <v>-8.5740046636937272E-4</v>
      </c>
      <c r="R283">
        <f t="shared" si="90"/>
        <v>3.6968983344319454E-3</v>
      </c>
      <c r="S283">
        <f t="shared" si="91"/>
        <v>-2.1088009336090276E-5</v>
      </c>
      <c r="U283">
        <f t="shared" si="92"/>
        <v>9.0926270335724038E-5</v>
      </c>
    </row>
    <row r="284" spans="1:21" x14ac:dyDescent="0.3">
      <c r="A284">
        <f t="shared" si="93"/>
        <v>65</v>
      </c>
      <c r="D284" s="61">
        <f t="shared" ref="D284:D336" si="95">D84</f>
        <v>1.4276516311219033E-2</v>
      </c>
      <c r="E284" s="61">
        <f>D284/SUM(D219:D336)</f>
        <v>1.5013124158510442E-2</v>
      </c>
      <c r="F284">
        <f>D216*EXP(-N216+D216*A284-EXP(-N216+D216*A284))</f>
        <v>3.4274013749092422E-3</v>
      </c>
      <c r="G284">
        <f t="shared" si="94"/>
        <v>2.6133914642305479E-5</v>
      </c>
      <c r="H284">
        <f>F284*(1/D216+A284-A284*EXP(-N216+D216*A284))</f>
        <v>0.39233428013157573</v>
      </c>
      <c r="I284">
        <f>F284*(-1+EXP(-N216+D216*A284))</f>
        <v>-2.2147851785685809E-3</v>
      </c>
      <c r="K284">
        <f t="shared" ref="K284:K336" si="96">E284-F284</f>
        <v>1.1585722783601199E-2</v>
      </c>
      <c r="L284">
        <f t="shared" ref="L284:M336" si="97">H284*H284</f>
        <v>0.15392618736636174</v>
      </c>
      <c r="M284">
        <f t="shared" si="97"/>
        <v>4.905273387207061E-6</v>
      </c>
      <c r="O284">
        <f t="shared" ref="O284:O336" si="98">H284*I284</f>
        <v>-8.6893614867978761E-4</v>
      </c>
      <c r="R284">
        <f t="shared" ref="R284:R336" si="99">H284*K284</f>
        <v>4.5454762081081719E-3</v>
      </c>
      <c r="S284">
        <f t="shared" ref="S284:S336" si="100">I284*K284</f>
        <v>-2.5659887104124258E-5</v>
      </c>
      <c r="U284">
        <f t="shared" ref="U284:U336" si="101">K284*K284</f>
        <v>1.3422897241845591E-4</v>
      </c>
    </row>
    <row r="285" spans="1:21" x14ac:dyDescent="0.3">
      <c r="A285">
        <f t="shared" ref="A285:A336" si="102">A284+1</f>
        <v>66</v>
      </c>
      <c r="D285" s="61">
        <f t="shared" si="95"/>
        <v>1.457936302296879E-2</v>
      </c>
      <c r="E285" s="61">
        <f>D285/SUM(D219:D336)</f>
        <v>1.533159647944512E-2</v>
      </c>
      <c r="F285">
        <f>D216*EXP(-N216+D216*A285-EXP(-N216+D216*A285))</f>
        <v>3.4579837254623928E-3</v>
      </c>
      <c r="G285">
        <f t="shared" ref="G285:G336" si="103">(1/$H$4-E285)^2</f>
        <v>2.9491485659223713E-5</v>
      </c>
      <c r="H285">
        <f>F285*(1/D216+A285-A285*EXP(-N216+D216*A285))</f>
        <v>0.39694760541636182</v>
      </c>
      <c r="I285">
        <f>F285*(-1+EXP(-N216+D216*A285))</f>
        <v>-2.2175477718482423E-3</v>
      </c>
      <c r="K285">
        <f t="shared" si="96"/>
        <v>1.1873612753982727E-2</v>
      </c>
      <c r="L285">
        <f t="shared" si="97"/>
        <v>0.15756740144578368</v>
      </c>
      <c r="M285">
        <f t="shared" si="97"/>
        <v>4.9175181204291039E-6</v>
      </c>
      <c r="O285">
        <f t="shared" si="98"/>
        <v>-8.8025027793154839E-4</v>
      </c>
      <c r="R285">
        <f t="shared" si="99"/>
        <v>4.7132021503346168E-3</v>
      </c>
      <c r="S285">
        <f t="shared" si="100"/>
        <v>-2.6330303506383268E-5</v>
      </c>
      <c r="U285">
        <f t="shared" si="101"/>
        <v>1.4098267983154129E-4</v>
      </c>
    </row>
    <row r="286" spans="1:21" x14ac:dyDescent="0.3">
      <c r="A286">
        <f t="shared" si="102"/>
        <v>67</v>
      </c>
      <c r="D286" s="61">
        <f t="shared" si="95"/>
        <v>1.5043432193271066E-2</v>
      </c>
      <c r="E286" s="61">
        <f>D286/SUM(D219:D336)</f>
        <v>1.5819609655769513E-2</v>
      </c>
      <c r="F286">
        <f>D216*EXP(-N216+D216*A286-EXP(-N216+D216*A286))</f>
        <v>3.4886006478551889E-3</v>
      </c>
      <c r="G286">
        <f t="shared" si="103"/>
        <v>3.5030057457657347E-5</v>
      </c>
      <c r="H286">
        <f>F286*(1/D216+A286-A286*EXP(-N216+D216*A286))</f>
        <v>0.40153432266739741</v>
      </c>
      <c r="I286">
        <f>F286*(-1+EXP(-N216+D216*A286))</f>
        <v>-2.2197933720641363E-3</v>
      </c>
      <c r="K286">
        <f t="shared" si="96"/>
        <v>1.2331009007914324E-2</v>
      </c>
      <c r="L286">
        <f t="shared" si="97"/>
        <v>0.16122981227996563</v>
      </c>
      <c r="M286">
        <f t="shared" si="97"/>
        <v>4.9274826146598688E-6</v>
      </c>
      <c r="O286">
        <f t="shared" si="98"/>
        <v>-8.9132322811335109E-4</v>
      </c>
      <c r="R286">
        <f t="shared" si="99"/>
        <v>4.9513233497984546E-3</v>
      </c>
      <c r="S286">
        <f t="shared" si="100"/>
        <v>-2.7372292066631376E-5</v>
      </c>
      <c r="U286">
        <f t="shared" si="101"/>
        <v>1.5205378315326419E-4</v>
      </c>
    </row>
    <row r="287" spans="1:21" x14ac:dyDescent="0.3">
      <c r="A287">
        <f t="shared" si="102"/>
        <v>68</v>
      </c>
      <c r="D287" s="61">
        <f t="shared" si="95"/>
        <v>1.7962717114752714E-2</v>
      </c>
      <c r="E287" s="61">
        <f>D287/SUM(D219:D336)</f>
        <v>1.8889517329662618E-2</v>
      </c>
      <c r="F287">
        <f>D216*EXP(-N216+D216*A287-EXP(-N216+D216*A287))</f>
        <v>3.5192449066603531E-3</v>
      </c>
      <c r="G287">
        <f t="shared" si="103"/>
        <v>8.07936217761854E-5</v>
      </c>
      <c r="H287">
        <f>F287*(1/D216+A287-A287*EXP(-N216+D216*A287))</f>
        <v>0.40609135705382277</v>
      </c>
      <c r="I287">
        <f>F287*(-1+EXP(-N216+D216*A287))</f>
        <v>-2.2215072803560922E-3</v>
      </c>
      <c r="K287">
        <f t="shared" si="96"/>
        <v>1.5370272423002266E-2</v>
      </c>
      <c r="L287">
        <f t="shared" si="97"/>
        <v>0.16491019027381537</v>
      </c>
      <c r="M287">
        <f t="shared" si="97"/>
        <v>4.9350945966751215E-6</v>
      </c>
      <c r="O287">
        <f t="shared" si="98"/>
        <v>-9.0213490618475264E-4</v>
      </c>
      <c r="R287">
        <f t="shared" si="99"/>
        <v>6.241734786543939E-3</v>
      </c>
      <c r="S287">
        <f t="shared" si="100"/>
        <v>-3.4145172088756005E-5</v>
      </c>
      <c r="U287">
        <f t="shared" si="101"/>
        <v>2.3624527435730394E-4</v>
      </c>
    </row>
    <row r="288" spans="1:21" x14ac:dyDescent="0.3">
      <c r="A288">
        <f t="shared" si="102"/>
        <v>69</v>
      </c>
      <c r="D288" s="61">
        <f t="shared" si="95"/>
        <v>1.9050321813314099E-2</v>
      </c>
      <c r="E288" s="61">
        <f>D288/SUM(D219:D336)</f>
        <v>2.0033237829743575E-2</v>
      </c>
      <c r="F288">
        <f>D216*EXP(-N216+D216*A288-EXP(-N216+D216*A288))</f>
        <v>3.5499090625259583E-3</v>
      </c>
      <c r="G288">
        <f t="shared" si="103"/>
        <v>1.0266244407695767E-4</v>
      </c>
      <c r="H288">
        <f>F288*(1/D216+A288-A288*EXP(-N216+D216*A288))</f>
        <v>0.41061554934681266</v>
      </c>
      <c r="I288">
        <f>F288*(-1+EXP(-N216+D216*A288))</f>
        <v>-2.2226746409837587E-3</v>
      </c>
      <c r="K288">
        <f t="shared" si="96"/>
        <v>1.6483328767217618E-2</v>
      </c>
      <c r="L288">
        <f t="shared" si="97"/>
        <v>0.16860512936538474</v>
      </c>
      <c r="M288">
        <f t="shared" si="97"/>
        <v>4.9402825596722806E-6</v>
      </c>
      <c r="O288">
        <f t="shared" si="98"/>
        <v>-9.1266476872677569E-4</v>
      </c>
      <c r="R288">
        <f t="shared" si="99"/>
        <v>6.7683110968151826E-3</v>
      </c>
      <c r="S288">
        <f t="shared" si="100"/>
        <v>-3.6637076849892683E-5</v>
      </c>
      <c r="U288">
        <f t="shared" si="101"/>
        <v>2.7170012724818388E-4</v>
      </c>
    </row>
    <row r="289" spans="1:21" x14ac:dyDescent="0.3">
      <c r="A289">
        <f t="shared" si="102"/>
        <v>70</v>
      </c>
      <c r="D289" s="61">
        <f t="shared" si="95"/>
        <v>1.9709787509574837E-2</v>
      </c>
      <c r="E289" s="61">
        <f>D289/SUM(D219:D336)</f>
        <v>2.0726729166174206E-2</v>
      </c>
      <c r="F289">
        <f>D216*EXP(-N216+D216*A289-EXP(-N216+D216*A289))</f>
        <v>3.5805854700523138E-3</v>
      </c>
      <c r="G289">
        <f t="shared" si="103"/>
        <v>1.1719662635032746E-4</v>
      </c>
      <c r="H289">
        <f>F289*(1/D216+A289-A289*EXP(-N216+D216*A289))</f>
        <v>0.415103655409715</v>
      </c>
      <c r="I289">
        <f>F289*(-1+EXP(-N216+D216*A289))</f>
        <v>-2.2232804474465388E-3</v>
      </c>
      <c r="K289">
        <f t="shared" si="96"/>
        <v>1.7146143696121892E-2</v>
      </c>
      <c r="L289">
        <f t="shared" si="97"/>
        <v>0.17231104473450742</v>
      </c>
      <c r="M289">
        <f t="shared" si="97"/>
        <v>4.9429759479980818E-6</v>
      </c>
      <c r="O289">
        <f t="shared" si="98"/>
        <v>-9.2289184073600502E-4</v>
      </c>
      <c r="R289">
        <f t="shared" si="99"/>
        <v>7.1174269244404387E-3</v>
      </c>
      <c r="S289">
        <f t="shared" si="100"/>
        <v>-3.8120686028696532E-5</v>
      </c>
      <c r="U289">
        <f t="shared" si="101"/>
        <v>2.9399024364806049E-4</v>
      </c>
    </row>
    <row r="290" spans="1:21" x14ac:dyDescent="0.3">
      <c r="A290">
        <f t="shared" si="102"/>
        <v>71</v>
      </c>
      <c r="D290" s="61">
        <f t="shared" si="95"/>
        <v>2.1967083500650859E-2</v>
      </c>
      <c r="E290" s="61">
        <f>D290/SUM(D219:D336)</f>
        <v>2.3100492081284028E-2</v>
      </c>
      <c r="F290">
        <f>D216*EXP(-N216+D216*A290-EXP(-N216+D216*A290))</f>
        <v>3.6112662757562756E-3</v>
      </c>
      <c r="G290">
        <f t="shared" si="103"/>
        <v>1.7422685258005862E-4</v>
      </c>
      <c r="H290">
        <f>F290*(1/D216+A290-A290*EXP(-N216+D216*A290))</f>
        <v>0.41955234576213157</v>
      </c>
      <c r="I290">
        <f>F290*(-1+EXP(-N216+D216*A290))</f>
        <v>-2.2233095490385496E-3</v>
      </c>
      <c r="K290">
        <f t="shared" si="96"/>
        <v>1.9489225805527755E-2</v>
      </c>
      <c r="L290">
        <f t="shared" si="97"/>
        <v>0.17602417083450719</v>
      </c>
      <c r="M290">
        <f t="shared" si="97"/>
        <v>4.943105350845999E-6</v>
      </c>
      <c r="O290">
        <f t="shared" si="98"/>
        <v>-9.3279473665447042E-4</v>
      </c>
      <c r="R290">
        <f t="shared" si="99"/>
        <v>8.1767504037970375E-3</v>
      </c>
      <c r="S290">
        <f t="shared" si="100"/>
        <v>-4.3330581836798373E-5</v>
      </c>
      <c r="U290">
        <f t="shared" si="101"/>
        <v>3.7982992249884894E-4</v>
      </c>
    </row>
    <row r="291" spans="1:21" x14ac:dyDescent="0.3">
      <c r="A291">
        <f t="shared" si="102"/>
        <v>72</v>
      </c>
      <c r="D291" s="61">
        <f t="shared" si="95"/>
        <v>2.3900150588625674E-2</v>
      </c>
      <c r="E291" s="61">
        <f>D291/SUM(D219:D336)</f>
        <v>2.5133297253487698E-2</v>
      </c>
      <c r="F291">
        <f>D216*EXP(-N216+D216*A291-EXP(-N216+D216*A291))</f>
        <v>3.641943416129109E-3</v>
      </c>
      <c r="G291">
        <f t="shared" si="103"/>
        <v>2.320231812483555E-4</v>
      </c>
      <c r="H291">
        <f>F291*(1/D216+A291-A291*EXP(-N216+D216*A291))</f>
        <v>0.42395820522240824</v>
      </c>
      <c r="I291">
        <f>F291*(-1+EXP(-N216+D216*A291))</f>
        <v>-2.2227466578521936E-3</v>
      </c>
      <c r="K291">
        <f t="shared" si="96"/>
        <v>2.149135383735859E-2</v>
      </c>
      <c r="L291">
        <f t="shared" si="97"/>
        <v>0.17974055977540562</v>
      </c>
      <c r="M291">
        <f t="shared" si="97"/>
        <v>4.9406027049930964E-6</v>
      </c>
      <c r="O291">
        <f t="shared" si="98"/>
        <v>-9.4235168372712225E-4</v>
      </c>
      <c r="R291">
        <f t="shared" si="99"/>
        <v>9.1114358006862631E-3</v>
      </c>
      <c r="S291">
        <f t="shared" si="100"/>
        <v>-4.776983491470772E-5</v>
      </c>
      <c r="U291">
        <f t="shared" si="101"/>
        <v>4.6187828976254782E-4</v>
      </c>
    </row>
    <row r="292" spans="1:21" x14ac:dyDescent="0.3">
      <c r="A292">
        <f t="shared" si="102"/>
        <v>73</v>
      </c>
      <c r="D292" s="61">
        <f t="shared" si="95"/>
        <v>2.5646422946606715E-2</v>
      </c>
      <c r="E292" s="61">
        <f>D292/SUM(D219:D336)</f>
        <v>2.6969669877833165E-2</v>
      </c>
      <c r="F292">
        <f>D216*EXP(-N216+D216*A292-EXP(-N216+D216*A292))</f>
        <v>3.6726086157941509E-3</v>
      </c>
      <c r="G292">
        <f t="shared" si="103"/>
        <v>2.9133982939201025E-4</v>
      </c>
      <c r="H292">
        <f>F292*(1/D216+A292-A292*EXP(-N216+D216*A292))</f>
        <v>0.42831773263311584</v>
      </c>
      <c r="I292">
        <f>F292*(-1+EXP(-N216+D216*A292))</f>
        <v>-2.2215763562438854E-3</v>
      </c>
      <c r="K292">
        <f t="shared" si="96"/>
        <v>2.3297061262039016E-2</v>
      </c>
      <c r="L292">
        <f t="shared" si="97"/>
        <v>0.18345608008797332</v>
      </c>
      <c r="M292">
        <f t="shared" si="97"/>
        <v>4.9354015066218589E-6</v>
      </c>
      <c r="O292">
        <f t="shared" si="98"/>
        <v>-9.5154054777772017E-4</v>
      </c>
      <c r="R292">
        <f t="shared" si="99"/>
        <v>9.9785444567713471E-3</v>
      </c>
      <c r="S292">
        <f t="shared" si="100"/>
        <v>-5.1756200469711209E-5</v>
      </c>
      <c r="U292">
        <f t="shared" si="101"/>
        <v>5.4275306344719898E-4</v>
      </c>
    </row>
    <row r="293" spans="1:21" x14ac:dyDescent="0.3">
      <c r="A293">
        <f t="shared" si="102"/>
        <v>74</v>
      </c>
      <c r="D293" s="61">
        <f t="shared" si="95"/>
        <v>2.7348241506391664E-2</v>
      </c>
      <c r="E293" s="61">
        <f>D293/SUM(D219:D336)</f>
        <v>2.8759295076049834E-2</v>
      </c>
      <c r="F293">
        <f>D216*EXP(-N216+D216*A293-EXP(-N216+D216*A293))</f>
        <v>3.7032533857707739E-3</v>
      </c>
      <c r="G293">
        <f t="shared" si="103"/>
        <v>3.5563566660704916E-4</v>
      </c>
      <c r="H293">
        <f>F293*(1/D216+A293-A293*EXP(-N216+D216*A293))</f>
        <v>0.43262734067423947</v>
      </c>
      <c r="I293">
        <f>F293*(-1+EXP(-N216+D216*A293))</f>
        <v>-2.2197831047756009E-3</v>
      </c>
      <c r="K293">
        <f t="shared" si="96"/>
        <v>2.5056041690279061E-2</v>
      </c>
      <c r="L293">
        <f t="shared" si="97"/>
        <v>0.18716641589886446</v>
      </c>
      <c r="M293">
        <f t="shared" si="97"/>
        <v>4.9274370322472058E-6</v>
      </c>
      <c r="O293">
        <f t="shared" si="98"/>
        <v>-9.6033886149267487E-4</v>
      </c>
      <c r="R293">
        <f t="shared" si="99"/>
        <v>1.0839928684288307E-2</v>
      </c>
      <c r="S293">
        <f t="shared" si="100"/>
        <v>-5.5618978016634545E-5</v>
      </c>
      <c r="U293">
        <f t="shared" si="101"/>
        <v>6.2780522518500242E-4</v>
      </c>
    </row>
    <row r="294" spans="1:21" x14ac:dyDescent="0.3">
      <c r="A294">
        <f t="shared" si="102"/>
        <v>75</v>
      </c>
      <c r="D294" s="61">
        <f t="shared" si="95"/>
        <v>2.8734972642275411E-2</v>
      </c>
      <c r="E294" s="61">
        <f>D294/SUM(D219:D336)</f>
        <v>3.021757567221561E-2</v>
      </c>
      <c r="F294">
        <f>D216*EXP(-N216+D216*A294-EXP(-N216+D216*A294))</f>
        <v>3.7338690218512985E-3</v>
      </c>
      <c r="G294">
        <f t="shared" si="103"/>
        <v>4.1276364935339041E-4</v>
      </c>
      <c r="H294">
        <f>F294*(1/D216+A294-A294*EXP(-N216+D216*A294))</f>
        <v>0.43688335576891024</v>
      </c>
      <c r="I294">
        <f>F294*(-1+EXP(-N216+D216*A294))</f>
        <v>-2.2173512506458624E-3</v>
      </c>
      <c r="K294">
        <f t="shared" si="96"/>
        <v>2.648370665036431E-2</v>
      </c>
      <c r="L294">
        <f t="shared" si="97"/>
        <v>0.1908670665479042</v>
      </c>
      <c r="M294">
        <f t="shared" si="97"/>
        <v>4.9166465687407701E-6</v>
      </c>
      <c r="O294">
        <f t="shared" si="98"/>
        <v>-9.6872385530055434E-4</v>
      </c>
      <c r="R294">
        <f t="shared" si="99"/>
        <v>1.1570290634610566E-2</v>
      </c>
      <c r="S294">
        <f t="shared" si="100"/>
        <v>-5.8723680062923449E-5</v>
      </c>
      <c r="U294">
        <f t="shared" si="101"/>
        <v>7.0138671794255081E-4</v>
      </c>
    </row>
    <row r="295" spans="1:21" x14ac:dyDescent="0.3">
      <c r="A295">
        <f t="shared" si="102"/>
        <v>76</v>
      </c>
      <c r="D295" s="61">
        <f t="shared" si="95"/>
        <v>2.9956400016221886E-2</v>
      </c>
      <c r="E295" s="61">
        <f>D295/SUM(D219:D336)</f>
        <v>3.1502023531617525E-2</v>
      </c>
      <c r="F295">
        <f>D216*EXP(-N216+D216*A295-EXP(-N216+D216*A295))</f>
        <v>3.7644466030976992E-3</v>
      </c>
      <c r="G295">
        <f t="shared" si="103"/>
        <v>4.6660464535663225E-4</v>
      </c>
      <c r="H295">
        <f>F295*(1/D216+A295-A295*EXP(-N216+D216*A295))</f>
        <v>0.441082018086635</v>
      </c>
      <c r="I295">
        <f>F295*(-1+EXP(-N216+D216*A295))</f>
        <v>-2.2142650366237669E-3</v>
      </c>
      <c r="K295">
        <f t="shared" si="96"/>
        <v>2.7737576928519827E-2</v>
      </c>
      <c r="L295">
        <f t="shared" si="97"/>
        <v>0.1945533466793786</v>
      </c>
      <c r="M295">
        <f t="shared" si="97"/>
        <v>4.9029696524144523E-6</v>
      </c>
      <c r="O295">
        <f t="shared" si="98"/>
        <v>-9.7667249093268778E-4</v>
      </c>
      <c r="R295">
        <f t="shared" si="99"/>
        <v>1.2234546408464811E-2</v>
      </c>
      <c r="S295">
        <f t="shared" si="100"/>
        <v>-6.1418346793483511E-5</v>
      </c>
      <c r="U295">
        <f t="shared" si="101"/>
        <v>7.6937317386555537E-4</v>
      </c>
    </row>
    <row r="296" spans="1:21" x14ac:dyDescent="0.3">
      <c r="A296">
        <f t="shared" si="102"/>
        <v>77</v>
      </c>
      <c r="D296" s="61">
        <f t="shared" si="95"/>
        <v>3.2674042245523505E-2</v>
      </c>
      <c r="E296" s="61">
        <f>D296/SUM(D219:D336)</f>
        <v>3.4359884603429133E-2</v>
      </c>
      <c r="F296">
        <f>D216*EXP(-N216+D216*A296-EXP(-N216+D216*A296))</f>
        <v>3.7949769904651455E-3</v>
      </c>
      <c r="G296">
        <f t="shared" si="103"/>
        <v>5.9823752037830918E-4</v>
      </c>
      <c r="H296">
        <f>F296*(1/D216+A296-A296*EXP(-N216+D216*A296))</f>
        <v>0.44521948164909958</v>
      </c>
      <c r="I296">
        <f>F296*(-1+EXP(-N216+D216*A296))</f>
        <v>-2.2105086104996143E-3</v>
      </c>
      <c r="K296">
        <f t="shared" si="96"/>
        <v>3.0564907612963987E-2</v>
      </c>
      <c r="L296">
        <f t="shared" si="97"/>
        <v>0.19822038683989293</v>
      </c>
      <c r="M296">
        <f t="shared" si="97"/>
        <v>4.8863483170929356E-6</v>
      </c>
      <c r="O296">
        <f t="shared" si="98"/>
        <v>-9.8416149774750955E-4</v>
      </c>
      <c r="R296">
        <f t="shared" si="99"/>
        <v>1.3608092324096445E-2</v>
      </c>
      <c r="S296">
        <f t="shared" si="100"/>
        <v>-6.7563991457582107E-5</v>
      </c>
      <c r="U296">
        <f t="shared" si="101"/>
        <v>9.3421357738902389E-4</v>
      </c>
    </row>
    <row r="297" spans="1:21" x14ac:dyDescent="0.3">
      <c r="A297">
        <f t="shared" si="102"/>
        <v>78</v>
      </c>
      <c r="D297" s="61">
        <f t="shared" si="95"/>
        <v>3.3540692196800344E-2</v>
      </c>
      <c r="E297" s="61">
        <f>D297/SUM(D219:D336)</f>
        <v>3.5271250025977037E-2</v>
      </c>
      <c r="F297">
        <f>D216*EXP(-N216+D216*A297-EXP(-N216+D216*A297))</f>
        <v>3.8254508255595996E-3</v>
      </c>
      <c r="G297">
        <f t="shared" si="103"/>
        <v>6.4365008876187443E-4</v>
      </c>
      <c r="H297">
        <f>F297*(1/D216+A297-A297*EXP(-N216+D216*A297))</f>
        <v>0.44929181454373851</v>
      </c>
      <c r="I297">
        <f>F297*(-1+EXP(-N216+D216*A297))</f>
        <v>-2.2060660350656275E-3</v>
      </c>
      <c r="K297">
        <f t="shared" si="96"/>
        <v>3.1445799200417436E-2</v>
      </c>
      <c r="L297">
        <f t="shared" si="97"/>
        <v>0.20186313461600511</v>
      </c>
      <c r="M297">
        <f t="shared" si="97"/>
        <v>4.8667273510701785E-6</v>
      </c>
      <c r="O297">
        <f t="shared" si="98"/>
        <v>-9.9116741189794635E-4</v>
      </c>
      <c r="R297">
        <f t="shared" si="99"/>
        <v>1.4128340182533592E-2</v>
      </c>
      <c r="S297">
        <f t="shared" si="100"/>
        <v>-6.9371509561534769E-5</v>
      </c>
      <c r="U297">
        <f t="shared" si="101"/>
        <v>9.8883828735297379E-4</v>
      </c>
    </row>
    <row r="298" spans="1:21" x14ac:dyDescent="0.3">
      <c r="A298">
        <f t="shared" si="102"/>
        <v>79</v>
      </c>
      <c r="D298" s="61">
        <f t="shared" si="95"/>
        <v>3.5041361656935367E-2</v>
      </c>
      <c r="E298" s="61">
        <f>D298/SUM(D219:D336)</f>
        <v>3.6849347681928803E-2</v>
      </c>
      <c r="F298">
        <f>D216*EXP(-N216+D216*A298-EXP(-N216+D216*A298))</f>
        <v>3.8558585295368759E-3</v>
      </c>
      <c r="G298">
        <f t="shared" si="103"/>
        <v>7.2621397641686259E-4</v>
      </c>
      <c r="H298">
        <f>F298*(1/D216+A298-A298*EXP(-N216+D216*A298))</f>
        <v>0.45329499925037087</v>
      </c>
      <c r="I298">
        <f>F298*(-1+EXP(-N216+D216*A298))</f>
        <v>-2.200921298640115E-3</v>
      </c>
      <c r="K298">
        <f t="shared" si="96"/>
        <v>3.2993489152391926E-2</v>
      </c>
      <c r="L298">
        <f t="shared" si="97"/>
        <v>0.20547635634539371</v>
      </c>
      <c r="M298">
        <f t="shared" si="97"/>
        <v>4.84405456280769E-6</v>
      </c>
      <c r="O298">
        <f t="shared" si="98"/>
        <v>-9.9766661841719628E-4</v>
      </c>
      <c r="R298">
        <f t="shared" si="99"/>
        <v>1.4955783640600618E-2</v>
      </c>
      <c r="S298">
        <f t="shared" si="100"/>
        <v>-7.2616072991950982E-5</v>
      </c>
      <c r="U298">
        <f t="shared" si="101"/>
        <v>1.0885703264490038E-3</v>
      </c>
    </row>
    <row r="299" spans="1:21" x14ac:dyDescent="0.3">
      <c r="A299">
        <f t="shared" si="102"/>
        <v>80</v>
      </c>
      <c r="D299" s="61">
        <f t="shared" si="95"/>
        <v>3.735361953938126E-2</v>
      </c>
      <c r="E299" s="61">
        <f>D299/SUM(D219:D336)</f>
        <v>3.9280908289496271E-2</v>
      </c>
      <c r="F299">
        <f>D216*EXP(-N216+D216*A299-EXP(-N216+D216*A299))</f>
        <v>3.8861903021507496E-3</v>
      </c>
      <c r="G299">
        <f t="shared" si="103"/>
        <v>8.6317959287967173E-4</v>
      </c>
      <c r="H299">
        <f>F299*(1/D216+A299-A299*EXP(-N216+D216*A299))</f>
        <v>0.45722493308631806</v>
      </c>
      <c r="I299">
        <f>F299*(-1+EXP(-N216+D216*A299))</f>
        <v>-2.1950583261483099E-3</v>
      </c>
      <c r="K299">
        <f t="shared" si="96"/>
        <v>3.5394717987345524E-2</v>
      </c>
      <c r="L299">
        <f t="shared" si="97"/>
        <v>0.20905463943578803</v>
      </c>
      <c r="M299">
        <f t="shared" si="97"/>
        <v>4.8182810551930198E-6</v>
      </c>
      <c r="O299">
        <f t="shared" si="98"/>
        <v>-1.0036353962937263E-3</v>
      </c>
      <c r="R299">
        <f t="shared" si="99"/>
        <v>1.6183347563373154E-2</v>
      </c>
      <c r="S299">
        <f t="shared" si="100"/>
        <v>-7.7693470419794145E-5</v>
      </c>
      <c r="U299">
        <f t="shared" si="101"/>
        <v>1.2527860614037207E-3</v>
      </c>
    </row>
    <row r="300" spans="1:21" x14ac:dyDescent="0.3">
      <c r="A300">
        <f t="shared" si="102"/>
        <v>81</v>
      </c>
      <c r="D300" s="61">
        <f t="shared" si="95"/>
        <v>3.688652398182779E-2</v>
      </c>
      <c r="E300" s="61">
        <f>D300/SUM(D219:D336)</f>
        <v>3.8789712577141137E-2</v>
      </c>
      <c r="F300">
        <f>D216*EXP(-N216+D216*A300-EXP(-N216+D216*A300))</f>
        <v>3.9164361209578979E-3</v>
      </c>
      <c r="G300">
        <f t="shared" si="103"/>
        <v>8.3455828641848485E-4</v>
      </c>
      <c r="H300">
        <f>F300*(1/D216+A300-A300*EXP(-N216+D216*A300))</f>
        <v>0.46107742877551733</v>
      </c>
      <c r="I300">
        <f>F300*(-1+EXP(-N216+D216*A300))</f>
        <v>-2.1884609907729257E-3</v>
      </c>
      <c r="K300">
        <f t="shared" si="96"/>
        <v>3.4873276456183239E-2</v>
      </c>
      <c r="L300">
        <f t="shared" si="97"/>
        <v>0.21259239532624225</v>
      </c>
      <c r="M300">
        <f t="shared" si="97"/>
        <v>4.7893615081348154E-6</v>
      </c>
      <c r="O300">
        <f t="shared" si="98"/>
        <v>-1.0090499666011018E-3</v>
      </c>
      <c r="R300">
        <f t="shared" si="99"/>
        <v>1.6079280641394751E-2</v>
      </c>
      <c r="S300">
        <f t="shared" si="100"/>
        <v>-7.6318805144796913E-5</v>
      </c>
      <c r="U300">
        <f t="shared" si="101"/>
        <v>1.2161454107893841E-3</v>
      </c>
    </row>
    <row r="301" spans="1:21" x14ac:dyDescent="0.3">
      <c r="A301">
        <f t="shared" si="102"/>
        <v>82</v>
      </c>
      <c r="D301" s="61">
        <f t="shared" si="95"/>
        <v>3.8021967694227748E-2</v>
      </c>
      <c r="E301" s="61">
        <f>D301/SUM(D219:D336)</f>
        <v>3.9983740381799956E-2</v>
      </c>
      <c r="F301">
        <f>D216*EXP(-N216+D216*A301-EXP(-N216+D216*A301))</f>
        <v>3.9465857406876057E-3</v>
      </c>
      <c r="G301">
        <f t="shared" si="103"/>
        <v>9.0497186457670501E-4</v>
      </c>
      <c r="H301">
        <f>F301*(1/D216+A301-A301*EXP(-N216+D216*A301))</f>
        <v>0.46484821514724728</v>
      </c>
      <c r="I301">
        <f>F301*(-1+EXP(-N216+D216*A301))</f>
        <v>-2.181113126187247E-3</v>
      </c>
      <c r="K301">
        <f t="shared" si="96"/>
        <v>3.6037154641112353E-2</v>
      </c>
      <c r="L301">
        <f t="shared" si="97"/>
        <v>0.2160838631255815</v>
      </c>
      <c r="M301">
        <f t="shared" si="97"/>
        <v>4.7572544692263053E-6</v>
      </c>
      <c r="O301">
        <f t="shared" si="98"/>
        <v>-1.0138865437423746E-3</v>
      </c>
      <c r="R301">
        <f t="shared" si="99"/>
        <v>1.6751807013906415E-2</v>
      </c>
      <c r="S301">
        <f t="shared" si="100"/>
        <v>-7.8601111018169824E-5</v>
      </c>
      <c r="U301">
        <f t="shared" si="101"/>
        <v>1.2986765146274456E-3</v>
      </c>
    </row>
    <row r="302" spans="1:21" x14ac:dyDescent="0.3">
      <c r="A302">
        <f t="shared" si="102"/>
        <v>83</v>
      </c>
      <c r="D302" s="61">
        <f t="shared" si="95"/>
        <v>3.7052221085267276E-2</v>
      </c>
      <c r="E302" s="61">
        <f>D302/SUM(D219:D336)</f>
        <v>3.8963958950164766E-2</v>
      </c>
      <c r="F302">
        <f>D216*EXP(-N216+D216*A302-EXP(-N216+D216*A302))</f>
        <v>3.9766286927843822E-3</v>
      </c>
      <c r="G302">
        <f t="shared" si="103"/>
        <v>8.4465615844319785E-4</v>
      </c>
      <c r="H302">
        <f>F302*(1/D216+A302-A302*EXP(-N216+D216*A302))</f>
        <v>0.46853293797017703</v>
      </c>
      <c r="I302">
        <f>F302*(-1+EXP(-N216+D216*A302))</f>
        <v>-2.1729985393833364E-3</v>
      </c>
      <c r="K302">
        <f t="shared" si="96"/>
        <v>3.4987330257380385E-2</v>
      </c>
      <c r="L302">
        <f t="shared" si="97"/>
        <v>0.21952311396296575</v>
      </c>
      <c r="M302">
        <f t="shared" si="97"/>
        <v>4.7219226521621137E-6</v>
      </c>
      <c r="O302">
        <f t="shared" si="98"/>
        <v>-1.018121389862178E-3</v>
      </c>
      <c r="R302">
        <f t="shared" si="99"/>
        <v>1.6392716637223304E-2</v>
      </c>
      <c r="S302">
        <f t="shared" si="100"/>
        <v>-7.6027417546209992E-5</v>
      </c>
      <c r="U302">
        <f t="shared" si="101"/>
        <v>1.224113278539005E-3</v>
      </c>
    </row>
    <row r="303" spans="1:21" x14ac:dyDescent="0.3">
      <c r="A303">
        <f t="shared" si="102"/>
        <v>84</v>
      </c>
      <c r="D303" s="61">
        <f t="shared" si="95"/>
        <v>3.6517876104514006E-2</v>
      </c>
      <c r="E303" s="61">
        <f>D303/SUM(D219:D336)</f>
        <v>3.8402044028859939E-2</v>
      </c>
      <c r="F303">
        <f>D216*EXP(-N216+D216*A303-EXP(-N216+D216*A303))</f>
        <v>4.0065542851317739E-3</v>
      </c>
      <c r="G303">
        <f t="shared" si="103"/>
        <v>8.1231007511222016E-4</v>
      </c>
      <c r="H303">
        <f>F303*(1/D216+A303-A303*EXP(-N216+D216*A303))</f>
        <v>0.47212716092753337</v>
      </c>
      <c r="I303">
        <f>F303*(-1+EXP(-N216+D216*A303))</f>
        <v>-2.1641010241076086E-3</v>
      </c>
      <c r="K303">
        <f t="shared" si="96"/>
        <v>3.4395489743728164E-2</v>
      </c>
      <c r="L303">
        <f t="shared" si="97"/>
        <v>0.22290405608549299</v>
      </c>
      <c r="M303">
        <f t="shared" si="97"/>
        <v>4.6833332425436001E-6</v>
      </c>
      <c r="O303">
        <f t="shared" si="98"/>
        <v>-1.0217308724722928E-3</v>
      </c>
      <c r="R303">
        <f t="shared" si="99"/>
        <v>1.623904492141847E-2</v>
      </c>
      <c r="S303">
        <f t="shared" si="100"/>
        <v>-7.4435314579084869E-5</v>
      </c>
      <c r="U303">
        <f t="shared" si="101"/>
        <v>1.1830497147109092E-3</v>
      </c>
    </row>
    <row r="304" spans="1:21" x14ac:dyDescent="0.3">
      <c r="A304">
        <f t="shared" si="102"/>
        <v>85</v>
      </c>
      <c r="D304" s="61">
        <f t="shared" si="95"/>
        <v>3.4438768285532606E-2</v>
      </c>
      <c r="E304" s="61">
        <f>D304/SUM(D219:D336)</f>
        <v>3.6215663041730149E-2</v>
      </c>
      <c r="F304">
        <f>D216*EXP(-N216+D216*A304-EXP(-N216+D216*A304))</f>
        <v>4.0363516019658327E-3</v>
      </c>
      <c r="G304">
        <f t="shared" si="103"/>
        <v>6.9246201208233299E-4</v>
      </c>
      <c r="H304">
        <f>F304*(1/D216+A304-A304*EXP(-N216+D216*A304))</f>
        <v>0.4756263667392665</v>
      </c>
      <c r="I304">
        <f>F304*(-1+EXP(-N216+D216*A304))</f>
        <v>-2.1544043749157004E-3</v>
      </c>
      <c r="K304">
        <f t="shared" si="96"/>
        <v>3.2179311439764317E-2</v>
      </c>
      <c r="L304">
        <f t="shared" si="97"/>
        <v>0.22622044073759523</v>
      </c>
      <c r="M304">
        <f t="shared" si="97"/>
        <v>4.6414582106559103E-6</v>
      </c>
      <c r="O304">
        <f t="shared" si="98"/>
        <v>-1.0246915253283352E-3</v>
      </c>
      <c r="R304">
        <f t="shared" si="99"/>
        <v>1.5305328984266417E-2</v>
      </c>
      <c r="S304">
        <f t="shared" si="100"/>
        <v>-6.9327249347603094E-5</v>
      </c>
      <c r="U304">
        <f t="shared" si="101"/>
        <v>1.0355080847373466E-3</v>
      </c>
    </row>
    <row r="305" spans="1:21" x14ac:dyDescent="0.3">
      <c r="A305">
        <f t="shared" si="102"/>
        <v>86</v>
      </c>
      <c r="D305" s="61">
        <f t="shared" si="95"/>
        <v>3.2135071513350197E-2</v>
      </c>
      <c r="E305" s="61">
        <f>D305/SUM(D219:D336)</f>
        <v>3.3793105261499444E-2</v>
      </c>
      <c r="F305">
        <f>D216*EXP(-N216+D216*A305-EXP(-N216+D216*A305))</f>
        <v>4.0660095039868824E-3</v>
      </c>
      <c r="G305">
        <f t="shared" si="103"/>
        <v>5.7083316693766267E-4</v>
      </c>
      <c r="H305">
        <f>F305*(1/D216+A305-A305*EXP(-N216+D216*A305))</f>
        <v>0.47902595843716533</v>
      </c>
      <c r="I305">
        <f>F305*(-1+EXP(-N216+D216*A305))</f>
        <v>-2.143892401858177E-3</v>
      </c>
      <c r="K305">
        <f t="shared" si="96"/>
        <v>2.9727095757512562E-2</v>
      </c>
      <c r="L305">
        <f t="shared" si="97"/>
        <v>0.22946586885664486</v>
      </c>
      <c r="M305">
        <f t="shared" si="97"/>
        <v>4.596274630745223E-6</v>
      </c>
      <c r="O305">
        <f t="shared" si="98"/>
        <v>-1.0269801125862698E-3</v>
      </c>
      <c r="R305">
        <f t="shared" si="99"/>
        <v>1.4240050536795846E-2</v>
      </c>
      <c r="S305">
        <f t="shared" si="100"/>
        <v>-6.3731694723841636E-5</v>
      </c>
      <c r="U305">
        <f t="shared" si="101"/>
        <v>8.8370022217632135E-4</v>
      </c>
    </row>
    <row r="306" spans="1:21" x14ac:dyDescent="0.3">
      <c r="A306">
        <f t="shared" si="102"/>
        <v>87</v>
      </c>
      <c r="D306" s="61">
        <f t="shared" si="95"/>
        <v>2.9292899015876152E-2</v>
      </c>
      <c r="E306" s="61">
        <f>D306/SUM(D219:D336)</f>
        <v>3.0804288686481777E-2</v>
      </c>
      <c r="F306">
        <f>D216*EXP(-N216+D216*A306-EXP(-N216+D216*A306))</f>
        <v>4.095516628678352E-3</v>
      </c>
      <c r="G306">
        <f t="shared" si="103"/>
        <v>4.369478918370038E-4</v>
      </c>
      <c r="H306">
        <f>F306*(1/D216+A306-A306*EXP(-N216+D216*A306))</f>
        <v>0.48232126079894144</v>
      </c>
      <c r="I306">
        <f>F306*(-1+EXP(-N216+D216*A306))</f>
        <v>-2.132548945808159E-3</v>
      </c>
      <c r="K306">
        <f t="shared" si="96"/>
        <v>2.6708772057803424E-2</v>
      </c>
      <c r="L306">
        <f t="shared" si="97"/>
        <v>0.2326337986186805</v>
      </c>
      <c r="M306">
        <f t="shared" si="97"/>
        <v>4.5477650062674898E-6</v>
      </c>
      <c r="O306">
        <f t="shared" si="98"/>
        <v>-1.0285736962576447E-3</v>
      </c>
      <c r="R306">
        <f t="shared" si="99"/>
        <v>1.2882208613311285E-2</v>
      </c>
      <c r="S306">
        <f t="shared" si="100"/>
        <v>-5.6957763695699104E-5</v>
      </c>
      <c r="U306">
        <f t="shared" si="101"/>
        <v>7.1335850483570089E-4</v>
      </c>
    </row>
    <row r="307" spans="1:21" x14ac:dyDescent="0.3">
      <c r="A307">
        <f t="shared" si="102"/>
        <v>88</v>
      </c>
      <c r="D307" s="61">
        <f t="shared" si="95"/>
        <v>2.6897095939756234E-2</v>
      </c>
      <c r="E307" s="61">
        <f>D307/SUM(D219:D336)</f>
        <v>2.8284872306670397E-2</v>
      </c>
      <c r="F307">
        <f>D216*EXP(-N216+D216*A307-EXP(-N216+D216*A307))</f>
        <v>4.1248613908416026E-3</v>
      </c>
      <c r="G307">
        <f t="shared" si="103"/>
        <v>3.3796712502513618E-4</v>
      </c>
      <c r="H307">
        <f>F307*(1/D216+A307-A307*EXP(-N216+D216*A307))</f>
        <v>0.48550752194735131</v>
      </c>
      <c r="I307">
        <f>F307*(-1+EXP(-N216+D216*A307))</f>
        <v>-2.1203578944414677E-3</v>
      </c>
      <c r="K307">
        <f t="shared" si="96"/>
        <v>2.4160010915828794E-2</v>
      </c>
      <c r="L307">
        <f t="shared" si="97"/>
        <v>0.2357175538674578</v>
      </c>
      <c r="M307">
        <f t="shared" si="97"/>
        <v>4.4959176005202543E-6</v>
      </c>
      <c r="O307">
        <f t="shared" si="98"/>
        <v>-1.0294497069717806E-3</v>
      </c>
      <c r="R307">
        <f t="shared" si="99"/>
        <v>1.1729867029964995E-2</v>
      </c>
      <c r="S307">
        <f t="shared" si="100"/>
        <v>-5.122786987516962E-5</v>
      </c>
      <c r="U307">
        <f t="shared" si="101"/>
        <v>5.837061274529665E-4</v>
      </c>
    </row>
    <row r="308" spans="1:21" x14ac:dyDescent="0.3">
      <c r="A308">
        <f t="shared" si="102"/>
        <v>89</v>
      </c>
      <c r="D308" s="61">
        <f t="shared" si="95"/>
        <v>2.3295270772920481E-2</v>
      </c>
      <c r="E308" s="61">
        <f>D308/SUM(D219:D336)</f>
        <v>2.449720819813302E-2</v>
      </c>
      <c r="F308">
        <f>D216*EXP(-N216+D216*A308-EXP(-N216+D216*A308))</f>
        <v>4.1540319833558489E-3</v>
      </c>
      <c r="G308">
        <f t="shared" si="103"/>
        <v>2.1304958279716932E-4</v>
      </c>
      <c r="H308">
        <f>F308*(1/D216+A308-A308*EXP(-N216+D216*A308))</f>
        <v>0.48857991512048415</v>
      </c>
      <c r="I308">
        <f>F308*(-1+EXP(-N216+D216*A308))</f>
        <v>-2.1073031988793765E-3</v>
      </c>
      <c r="K308">
        <f t="shared" si="96"/>
        <v>2.0343176214777173E-2</v>
      </c>
      <c r="L308">
        <f t="shared" si="97"/>
        <v>0.2387103334591395</v>
      </c>
      <c r="M308">
        <f t="shared" si="97"/>
        <v>4.440726772007253E-6</v>
      </c>
      <c r="O308">
        <f t="shared" si="98"/>
        <v>-1.0295860180416106E-3</v>
      </c>
      <c r="R308">
        <f t="shared" si="99"/>
        <v>9.9392673082968827E-3</v>
      </c>
      <c r="S308">
        <f t="shared" si="100"/>
        <v>-4.2869240312766782E-5</v>
      </c>
      <c r="U308">
        <f t="shared" si="101"/>
        <v>4.1384481850547571E-4</v>
      </c>
    </row>
    <row r="309" spans="1:21" x14ac:dyDescent="0.3">
      <c r="A309">
        <f t="shared" si="102"/>
        <v>90</v>
      </c>
      <c r="D309" s="61">
        <f t="shared" si="95"/>
        <v>2.0845945639594399E-2</v>
      </c>
      <c r="E309" s="61">
        <f>D309/SUM(D219:D336)</f>
        <v>2.1921508249379575E-2</v>
      </c>
      <c r="F309">
        <f>D216*EXP(-N216+D216*A309-EXP(-N216+D216*A309))</f>
        <v>4.1830163781723497E-3</v>
      </c>
      <c r="G309">
        <f t="shared" si="103"/>
        <v>1.4449285660336677E-4</v>
      </c>
      <c r="H309">
        <f>F309*(1/D216+A309-A309*EXP(-N216+D216*A309))</f>
        <v>0.49153354061936538</v>
      </c>
      <c r="I309">
        <f>F309*(-1+EXP(-N216+D216*A309))</f>
        <v>-2.0933688910033939E-3</v>
      </c>
      <c r="K309">
        <f t="shared" si="96"/>
        <v>1.7738491871207226E-2</v>
      </c>
      <c r="L309">
        <f t="shared" si="97"/>
        <v>0.24160522155380931</v>
      </c>
      <c r="M309">
        <f t="shared" si="97"/>
        <v>4.3821933138207791E-6</v>
      </c>
      <c r="O309">
        <f t="shared" si="98"/>
        <v>-1.0289610228173326E-3</v>
      </c>
      <c r="R309">
        <f t="shared" si="99"/>
        <v>8.7190637147023207E-3</v>
      </c>
      <c r="S309">
        <f t="shared" si="100"/>
        <v>-3.7133207056501791E-5</v>
      </c>
      <c r="U309">
        <f t="shared" si="101"/>
        <v>3.1465409386488487E-4</v>
      </c>
    </row>
    <row r="310" spans="1:21" x14ac:dyDescent="0.3">
      <c r="A310">
        <f t="shared" si="102"/>
        <v>91</v>
      </c>
      <c r="D310" s="61">
        <f t="shared" si="95"/>
        <v>1.781497199623313E-2</v>
      </c>
      <c r="E310" s="61">
        <f>D310/SUM(D219:D336)</f>
        <v>1.8734149188037948E-2</v>
      </c>
      <c r="F310">
        <f>D216*EXP(-N216+D216*A310-EXP(-N216+D216*A310))</f>
        <v>4.2118023275522307E-3</v>
      </c>
      <c r="G310">
        <f t="shared" si="103"/>
        <v>7.8024699492078799E-5</v>
      </c>
      <c r="H310">
        <f>F310*(1/D216+A310-A310*EXP(-N216+D216*A310))</f>
        <v>0.49436342793906307</v>
      </c>
      <c r="I310">
        <f>F310*(-1+EXP(-N216+D216*A310))</f>
        <v>-2.0785391014509105E-3</v>
      </c>
      <c r="K310">
        <f t="shared" si="96"/>
        <v>1.4522346860485718E-2</v>
      </c>
      <c r="L310">
        <f t="shared" si="97"/>
        <v>0.24439519888366121</v>
      </c>
      <c r="M310">
        <f t="shared" si="97"/>
        <v>4.3203247962603581E-6</v>
      </c>
      <c r="O310">
        <f t="shared" si="98"/>
        <v>-1.0275537152986522E-3</v>
      </c>
      <c r="R310">
        <f t="shared" si="99"/>
        <v>7.1793171756698096E-3</v>
      </c>
      <c r="S310">
        <f t="shared" si="100"/>
        <v>-3.0185265794352436E-5</v>
      </c>
      <c r="U310">
        <f t="shared" si="101"/>
        <v>2.1089855833625939E-4</v>
      </c>
    </row>
    <row r="311" spans="1:21" x14ac:dyDescent="0.3">
      <c r="A311">
        <f t="shared" si="102"/>
        <v>92</v>
      </c>
      <c r="D311" s="61">
        <f t="shared" si="95"/>
        <v>1.5331239437415897E-2</v>
      </c>
      <c r="E311" s="61">
        <f>D311/SUM(D219:D336)</f>
        <v>1.6122266536192753E-2</v>
      </c>
      <c r="F311">
        <f>D216*EXP(-N216+D216*A311-EXP(-N216+D216*A311))</f>
        <v>4.2403773655573761E-3</v>
      </c>
      <c r="G311">
        <f t="shared" si="103"/>
        <v>3.8704280507846559E-5</v>
      </c>
      <c r="H311">
        <f>F311*(1/D216+A311-A311*EXP(-N216+D216*A311))</f>
        <v>0.49706453808948925</v>
      </c>
      <c r="I311">
        <f>F311*(-1+EXP(-N216+D216*A311))</f>
        <v>-2.0627980782997805E-3</v>
      </c>
      <c r="K311">
        <f t="shared" si="96"/>
        <v>1.1881889170635377E-2</v>
      </c>
      <c r="L311">
        <f t="shared" si="97"/>
        <v>0.24707315502611732</v>
      </c>
      <c r="M311">
        <f t="shared" si="97"/>
        <v>4.2551359118372671E-6</v>
      </c>
      <c r="O311">
        <f t="shared" si="98"/>
        <v>-1.0253437739619665E-3</v>
      </c>
      <c r="R311">
        <f t="shared" si="99"/>
        <v>5.9060657522323782E-3</v>
      </c>
      <c r="S311">
        <f t="shared" si="100"/>
        <v>-2.4509938147757628E-5</v>
      </c>
      <c r="U311">
        <f t="shared" si="101"/>
        <v>1.4117929026326225E-4</v>
      </c>
    </row>
    <row r="312" spans="1:21" x14ac:dyDescent="0.3">
      <c r="A312">
        <f t="shared" si="102"/>
        <v>93</v>
      </c>
      <c r="D312" s="61">
        <f t="shared" si="95"/>
        <v>1.3257293749188751E-2</v>
      </c>
      <c r="E312" s="61">
        <f>D312/SUM(D219:D336)</f>
        <v>1.3941314023926624E-2</v>
      </c>
      <c r="F312">
        <f>D216*EXP(-N216+D216*A312-EXP(-N216+D216*A312))</f>
        <v>4.2687288098039594E-3</v>
      </c>
      <c r="G312">
        <f t="shared" si="103"/>
        <v>1.6324217418254476E-5</v>
      </c>
      <c r="H312">
        <f>F312*(1/D216+A312-A312*EXP(-N216+D216*A312))</f>
        <v>0.49963176611209198</v>
      </c>
      <c r="I312">
        <f>F312*(-1+EXP(-N216+D216*A312))</f>
        <v>-2.0461302064491518E-3</v>
      </c>
      <c r="K312">
        <f t="shared" si="96"/>
        <v>9.6725852141226649E-3</v>
      </c>
      <c r="L312">
        <f t="shared" si="97"/>
        <v>0.2496319017082882</v>
      </c>
      <c r="M312">
        <f t="shared" si="97"/>
        <v>4.1866488217436482E-6</v>
      </c>
      <c r="O312">
        <f t="shared" si="98"/>
        <v>-1.022311648743489E-3</v>
      </c>
      <c r="R312">
        <f t="shared" si="99"/>
        <v>4.8327308334018141E-3</v>
      </c>
      <c r="S312">
        <f t="shared" si="100"/>
        <v>-1.979136878106982E-5</v>
      </c>
      <c r="U312">
        <f t="shared" si="101"/>
        <v>9.35589047244644E-5</v>
      </c>
    </row>
    <row r="313" spans="1:21" x14ac:dyDescent="0.3">
      <c r="A313">
        <f t="shared" si="102"/>
        <v>94</v>
      </c>
      <c r="D313" s="61">
        <f t="shared" si="95"/>
        <v>9.0454195876209995E-3</v>
      </c>
      <c r="E313" s="61">
        <f>D313/SUM(D219:D336)</f>
        <v>9.5121249732373122E-3</v>
      </c>
      <c r="F313">
        <f>D216*EXP(-N216+D216*A313-EXP(-N216+D216*A313))</f>
        <v>4.2968437634882421E-3</v>
      </c>
      <c r="G313">
        <f t="shared" si="103"/>
        <v>1.5121608604213141E-7</v>
      </c>
      <c r="H313">
        <f>F313*(1/D216+A313-A313*EXP(-N216+D216*A313))</f>
        <v>0.50205994379861729</v>
      </c>
      <c r="I313">
        <f>F313*(-1+EXP(-N216+D216*A313))</f>
        <v>-2.0285200277029938E-3</v>
      </c>
      <c r="K313">
        <f t="shared" si="96"/>
        <v>5.2152812097490701E-3</v>
      </c>
      <c r="L313">
        <f t="shared" si="97"/>
        <v>0.25206418716707074</v>
      </c>
      <c r="M313">
        <f t="shared" si="97"/>
        <v>4.1148935027921551E-6</v>
      </c>
      <c r="O313">
        <f t="shared" si="98"/>
        <v>-1.0184386511029346E-3</v>
      </c>
      <c r="R313">
        <f t="shared" si="99"/>
        <v>2.618383791060603E-3</v>
      </c>
      <c r="S313">
        <f t="shared" si="100"/>
        <v>-1.0579302384079086E-5</v>
      </c>
      <c r="U313">
        <f t="shared" si="101"/>
        <v>2.7199158096761724E-5</v>
      </c>
    </row>
    <row r="314" spans="1:21" x14ac:dyDescent="0.3">
      <c r="A314">
        <f t="shared" si="102"/>
        <v>95</v>
      </c>
      <c r="D314" s="61">
        <f t="shared" si="95"/>
        <v>6.6577472090300514E-3</v>
      </c>
      <c r="E314" s="61">
        <f>D314/SUM(D219:D336)</f>
        <v>7.0012588005518668E-3</v>
      </c>
      <c r="F314">
        <f>D216*EXP(-N216+D216*A314-EXP(-N216+D216*A314))</f>
        <v>4.3247091176944171E-3</v>
      </c>
      <c r="G314">
        <f t="shared" si="103"/>
        <v>8.4084416032571186E-6</v>
      </c>
      <c r="H314">
        <f>F314*(1/D216+A314-A314*EXP(-N216+D216*A314))</f>
        <v>0.50434384261809462</v>
      </c>
      <c r="I314">
        <f>F314*(-1+EXP(-N216+D216*A314))</f>
        <v>-2.0099522615618778E-3</v>
      </c>
      <c r="K314">
        <f t="shared" si="96"/>
        <v>2.6765496828574497E-3</v>
      </c>
      <c r="L314">
        <f t="shared" si="97"/>
        <v>0.25436271158678542</v>
      </c>
      <c r="M314">
        <f t="shared" si="97"/>
        <v>4.0399080937577071E-6</v>
      </c>
      <c r="O314">
        <f t="shared" si="98"/>
        <v>-1.013707047075047E-3</v>
      </c>
      <c r="R314">
        <f t="shared" si="99"/>
        <v>1.3499013520105686E-3</v>
      </c>
      <c r="S314">
        <f t="shared" si="100"/>
        <v>-5.3797370882420577E-6</v>
      </c>
      <c r="U314">
        <f t="shared" si="101"/>
        <v>7.1639182048043142E-6</v>
      </c>
    </row>
    <row r="315" spans="1:21" x14ac:dyDescent="0.3">
      <c r="A315">
        <f t="shared" si="102"/>
        <v>96</v>
      </c>
      <c r="D315" s="61">
        <f t="shared" si="95"/>
        <v>4.8878008543466033E-3</v>
      </c>
      <c r="E315" s="61">
        <f>D315/SUM(D219:D336)</f>
        <v>5.1399907014229541E-3</v>
      </c>
      <c r="F315">
        <f>D216*EXP(-N216+D216*A315-EXP(-N216+D216*A315))</f>
        <v>4.3523115539942613E-3</v>
      </c>
      <c r="G315">
        <f t="shared" si="103"/>
        <v>2.2667115263823271E-5</v>
      </c>
      <c r="H315">
        <f>F315*(1/D216+A315-A315*EXP(-N216+D216*A315))</f>
        <v>0.50647817685814889</v>
      </c>
      <c r="I315">
        <f>F315*(-1+EXP(-N216+D216*A315))</f>
        <v>-1.9904118267275645E-3</v>
      </c>
      <c r="K315">
        <f t="shared" si="96"/>
        <v>7.8767914742869285E-4</v>
      </c>
      <c r="L315">
        <f t="shared" si="97"/>
        <v>0.25652014363355435</v>
      </c>
      <c r="M315">
        <f t="shared" si="97"/>
        <v>3.9617392399769604E-6</v>
      </c>
      <c r="O315">
        <f t="shared" si="98"/>
        <v>-1.0081001531978746E-3</v>
      </c>
      <c r="R315">
        <f t="shared" si="99"/>
        <v>3.9894229853886545E-4</v>
      </c>
      <c r="S315">
        <f t="shared" si="100"/>
        <v>-1.5678058907087551E-6</v>
      </c>
      <c r="U315">
        <f t="shared" si="101"/>
        <v>6.2043843929399245E-7</v>
      </c>
    </row>
    <row r="316" spans="1:21" x14ac:dyDescent="0.3">
      <c r="A316">
        <f t="shared" si="102"/>
        <v>97</v>
      </c>
      <c r="D316" s="61">
        <f t="shared" si="95"/>
        <v>3.4765554235162968E-3</v>
      </c>
      <c r="E316" s="61">
        <f>D316/SUM(D219:D336)</f>
        <v>3.655930976394921E-3</v>
      </c>
      <c r="F316">
        <f>D216*EXP(-N216+D216*A316-EXP(-N216+D216*A316))</f>
        <v>4.3796375473484864E-3</v>
      </c>
      <c r="G316">
        <f t="shared" si="103"/>
        <v>3.9000763444956578E-5</v>
      </c>
      <c r="H316">
        <f>F316*(1/D216+A316-A316*EXP(-N216+D216*A316))</f>
        <v>0.50845760698668541</v>
      </c>
      <c r="I316">
        <f>F316*(-1+EXP(-N216+D216*A316))</f>
        <v>-1.969883863323898E-3</v>
      </c>
      <c r="K316">
        <f t="shared" si="96"/>
        <v>-7.2370657095356542E-4</v>
      </c>
      <c r="L316">
        <f t="shared" si="97"/>
        <v>0.25852913810262662</v>
      </c>
      <c r="M316">
        <f t="shared" si="97"/>
        <v>3.8804424349838861E-6</v>
      </c>
      <c r="O316">
        <f t="shared" si="98"/>
        <v>-1.0016024351873561E-3</v>
      </c>
      <c r="R316">
        <f t="shared" si="99"/>
        <v>-3.6797411122758972E-4</v>
      </c>
      <c r="S316">
        <f t="shared" si="100"/>
        <v>1.4256178959029002E-6</v>
      </c>
      <c r="U316">
        <f t="shared" si="101"/>
        <v>5.2375120084136796E-7</v>
      </c>
    </row>
    <row r="317" spans="1:21" x14ac:dyDescent="0.3">
      <c r="A317">
        <f t="shared" si="102"/>
        <v>98</v>
      </c>
      <c r="D317" s="61">
        <f t="shared" si="95"/>
        <v>2.3941910586170886E-3</v>
      </c>
      <c r="E317" s="61">
        <f>D317/SUM(D219:D336)</f>
        <v>2.5177211890247695E-3</v>
      </c>
      <c r="F317">
        <f>D216*EXP(-N216+D216*A317-EXP(-N216+D216*A317))</f>
        <v>4.4066733693196849E-3</v>
      </c>
      <c r="G317">
        <f t="shared" si="103"/>
        <v>5.4512659797153032E-5</v>
      </c>
      <c r="H317">
        <f>F317*(1/D216+A317-A317*EXP(-N216+D216*A317))</f>
        <v>0.51027674323991101</v>
      </c>
      <c r="I317">
        <f>F317*(-1+EXP(-N216+D216*A317))</f>
        <v>-1.9483537558363834E-3</v>
      </c>
      <c r="K317">
        <f t="shared" si="96"/>
        <v>-1.8889521802949154E-3</v>
      </c>
      <c r="L317">
        <f t="shared" si="97"/>
        <v>0.26038235469153009</v>
      </c>
      <c r="M317">
        <f t="shared" si="97"/>
        <v>3.7960823578817416E-6</v>
      </c>
      <c r="O317">
        <f t="shared" si="98"/>
        <v>-9.9419960920743848E-4</v>
      </c>
      <c r="R317">
        <f t="shared" si="99"/>
        <v>-9.6388836669681862E-4</v>
      </c>
      <c r="S317">
        <f t="shared" si="100"/>
        <v>3.680347075072924E-6</v>
      </c>
      <c r="U317">
        <f t="shared" si="101"/>
        <v>3.5681403394409146E-6</v>
      </c>
    </row>
    <row r="318" spans="1:21" x14ac:dyDescent="0.3">
      <c r="A318">
        <f t="shared" si="102"/>
        <v>99</v>
      </c>
      <c r="D318" s="61">
        <f t="shared" si="95"/>
        <v>1.5955694114344733E-3</v>
      </c>
      <c r="E318" s="61">
        <f>D318/SUM(D219:D336)</f>
        <v>1.6778940432802104E-3</v>
      </c>
      <c r="F318">
        <f>D216*EXP(-N216+D216*A318-EXP(-N216+D216*A318))</f>
        <v>4.4334050916067756E-3</v>
      </c>
      <c r="G318">
        <f t="shared" si="103"/>
        <v>6.7619308741757194E-5</v>
      </c>
      <c r="H318">
        <f>F318*(1/D216+A318-A318*EXP(-N216+D216*A318))</f>
        <v>0.51193014944255399</v>
      </c>
      <c r="I318">
        <f>F318*(-1+EXP(-N216+D216*A318))</f>
        <v>-1.9258071567715919E-3</v>
      </c>
      <c r="K318">
        <f t="shared" si="96"/>
        <v>-2.7555110483265654E-3</v>
      </c>
      <c r="L318">
        <f t="shared" si="97"/>
        <v>0.26207247790827565</v>
      </c>
      <c r="M318">
        <f t="shared" si="97"/>
        <v>3.7087332050726829E-6</v>
      </c>
      <c r="O318">
        <f t="shared" si="98"/>
        <v>-9.8587874556362097E-4</v>
      </c>
      <c r="R318">
        <f t="shared" si="99"/>
        <v>-1.4106291827604273E-3</v>
      </c>
      <c r="S318">
        <f t="shared" si="100"/>
        <v>5.3065828974304912E-6</v>
      </c>
      <c r="U318">
        <f t="shared" si="101"/>
        <v>7.5928411374497677E-6</v>
      </c>
    </row>
    <row r="319" spans="1:21" x14ac:dyDescent="0.3">
      <c r="A319">
        <f t="shared" si="102"/>
        <v>100</v>
      </c>
      <c r="D319" s="61">
        <f t="shared" si="95"/>
        <v>1.0288153478439466E-3</v>
      </c>
      <c r="E319" s="61">
        <f>D319/SUM(D219:D336)</f>
        <v>1.0818978675648226E-3</v>
      </c>
      <c r="F319">
        <f>D216*EXP(-N216+D216*A319-EXP(-N216+D216*A319))</f>
        <v>4.4598185899109282E-3</v>
      </c>
      <c r="G319">
        <f t="shared" si="103"/>
        <v>7.7776387786734942E-5</v>
      </c>
      <c r="H319">
        <f>F319*(1/D216+A319-A319*EXP(-N216+D216*A319))</f>
        <v>0.51341234706603356</v>
      </c>
      <c r="I319">
        <f>F319*(-1+EXP(-N216+D216*A319))</f>
        <v>-1.9022300110362856E-3</v>
      </c>
      <c r="K319">
        <f t="shared" si="96"/>
        <v>-3.3779207223461056E-3</v>
      </c>
      <c r="L319">
        <f t="shared" si="97"/>
        <v>0.26359223811985327</v>
      </c>
      <c r="M319">
        <f t="shared" si="97"/>
        <v>3.618479014887107E-6</v>
      </c>
      <c r="O319">
        <f t="shared" si="98"/>
        <v>-9.766283746255862E-4</v>
      </c>
      <c r="R319">
        <f t="shared" si="99"/>
        <v>-1.7342662062627056E-3</v>
      </c>
      <c r="S319">
        <f t="shared" si="100"/>
        <v>6.4255821729481306E-6</v>
      </c>
      <c r="U319">
        <f t="shared" si="101"/>
        <v>1.1410348406455236E-5</v>
      </c>
    </row>
    <row r="320" spans="1:21" x14ac:dyDescent="0.3">
      <c r="A320">
        <f t="shared" si="102"/>
        <v>101</v>
      </c>
      <c r="D320" s="61">
        <f t="shared" si="95"/>
        <v>6.4180751822480171E-4</v>
      </c>
      <c r="E320" s="61">
        <f>D320/SUM(D219:D336)</f>
        <v>6.7492207110795145E-4</v>
      </c>
      <c r="F320">
        <f>D216*EXP(-N216+D216*A320-EXP(-N216+D216*A320))</f>
        <v>4.4858995481428408E-3</v>
      </c>
      <c r="G320">
        <f t="shared" si="103"/>
        <v>8.5120331255474587E-5</v>
      </c>
      <c r="H320">
        <f>F320*(1/D216+A320-A320*EXP(-N216+D216*A320))</f>
        <v>0.51471781953017792</v>
      </c>
      <c r="I320">
        <f>F320*(-1+EXP(-N216+D216*A320))</f>
        <v>-1.8776085810347325E-3</v>
      </c>
      <c r="K320">
        <f t="shared" si="96"/>
        <v>-3.8109774770348891E-3</v>
      </c>
      <c r="L320">
        <f t="shared" si="97"/>
        <v>0.26493443374190079</v>
      </c>
      <c r="M320">
        <f t="shared" si="97"/>
        <v>3.5254139835752617E-6</v>
      </c>
      <c r="O320">
        <f t="shared" si="98"/>
        <v>-9.6643859476134891E-4</v>
      </c>
      <c r="R320">
        <f t="shared" si="99"/>
        <v>-1.9615780172580169E-3</v>
      </c>
      <c r="S320">
        <f t="shared" si="100"/>
        <v>7.1555240130108032E-6</v>
      </c>
      <c r="U320">
        <f t="shared" si="101"/>
        <v>1.4523549330467209E-5</v>
      </c>
    </row>
    <row r="321" spans="1:21" x14ac:dyDescent="0.3">
      <c r="A321">
        <f t="shared" si="102"/>
        <v>102</v>
      </c>
      <c r="D321" s="61">
        <f t="shared" si="95"/>
        <v>3.8744594338125174E-4</v>
      </c>
      <c r="E321" s="61">
        <f>D321/SUM(D219:D336)</f>
        <v>4.074365150357371E-4</v>
      </c>
      <c r="F321">
        <f>D216*EXP(-N216+D216*A321-EXP(-N216+D216*A321))</f>
        <v>4.5116334629812993E-3</v>
      </c>
      <c r="G321">
        <f t="shared" si="103"/>
        <v>9.0127559651788697E-5</v>
      </c>
      <c r="H321">
        <f>F321*(1/D216+A321-A321*EXP(-N216+D216*A321))</f>
        <v>0.51584101675393879</v>
      </c>
      <c r="I321">
        <f>F321*(-1+EXP(-N216+D216*A321))</f>
        <v>-1.8519294724812746E-3</v>
      </c>
      <c r="K321">
        <f t="shared" si="96"/>
        <v>-4.1041969479455624E-3</v>
      </c>
      <c r="L321">
        <f t="shared" si="97"/>
        <v>0.26609195456573737</v>
      </c>
      <c r="M321">
        <f t="shared" si="97"/>
        <v>3.429642771044772E-6</v>
      </c>
      <c r="O321">
        <f t="shared" si="98"/>
        <v>-9.5530118204132622E-4</v>
      </c>
      <c r="R321">
        <f t="shared" si="99"/>
        <v>-2.1171131265866512E-3</v>
      </c>
      <c r="S321">
        <f t="shared" si="100"/>
        <v>7.6006832887680821E-6</v>
      </c>
      <c r="U321">
        <f t="shared" si="101"/>
        <v>1.6844432587525669E-5</v>
      </c>
    </row>
    <row r="322" spans="1:21" x14ac:dyDescent="0.3">
      <c r="A322">
        <f t="shared" si="102"/>
        <v>103</v>
      </c>
      <c r="D322" s="61">
        <f t="shared" si="95"/>
        <v>2.2644038814417097E-4</v>
      </c>
      <c r="E322" s="61">
        <f>D322/SUM(D219:D336)</f>
        <v>2.3812375425496599E-4</v>
      </c>
      <c r="F322">
        <f>D216*EXP(-N216+D216*A322-EXP(-N216+D216*A322))</f>
        <v>4.5370056487928313E-3</v>
      </c>
      <c r="G322">
        <f t="shared" si="103"/>
        <v>9.337098599659761E-5</v>
      </c>
      <c r="H322">
        <f>F322*(1/D216+A322-A322*EXP(-N216+D216*A322))</f>
        <v>0.51677635996035387</v>
      </c>
      <c r="I322">
        <f>F322*(-1+EXP(-N216+D216*A322))</f>
        <v>-1.8251796609236276E-3</v>
      </c>
      <c r="K322">
        <f t="shared" si="96"/>
        <v>-4.2988818945378657E-3</v>
      </c>
      <c r="L322">
        <f t="shared" si="97"/>
        <v>0.26705780621387326</v>
      </c>
      <c r="M322">
        <f t="shared" si="97"/>
        <v>3.3312807946492882E-6</v>
      </c>
      <c r="O322">
        <f t="shared" si="98"/>
        <v>-9.4320970144578522E-4</v>
      </c>
      <c r="R322">
        <f t="shared" si="99"/>
        <v>-2.2215605373587482E-3</v>
      </c>
      <c r="S322">
        <f t="shared" si="100"/>
        <v>7.8462317986233433E-6</v>
      </c>
      <c r="U322">
        <f t="shared" si="101"/>
        <v>1.848038554318547E-5</v>
      </c>
    </row>
    <row r="323" spans="1:21" x14ac:dyDescent="0.3">
      <c r="A323">
        <f t="shared" si="102"/>
        <v>104</v>
      </c>
      <c r="D323" s="61">
        <f t="shared" si="95"/>
        <v>1.2820683204820948E-4</v>
      </c>
      <c r="E323" s="61">
        <f>D323/SUM(D219:D336)</f>
        <v>1.348217622247589E-4</v>
      </c>
      <c r="F323">
        <f>D216*EXP(-N216+D216*A323-EXP(-N216+D216*A323))</f>
        <v>4.562001242922253E-3</v>
      </c>
      <c r="G323">
        <f t="shared" si="103"/>
        <v>9.537804398242467E-5</v>
      </c>
      <c r="H323">
        <f>F323*(1/D216+A323-A323*EXP(-N216+D216*A323))</f>
        <v>0.51751824674080671</v>
      </c>
      <c r="I323">
        <f>F323*(-1+EXP(-N216+D216*A323))</f>
        <v>-1.7973465189708032E-3</v>
      </c>
      <c r="K323">
        <f t="shared" si="96"/>
        <v>-4.4271794806974938E-3</v>
      </c>
      <c r="L323">
        <f t="shared" si="97"/>
        <v>0.26782513570967847</v>
      </c>
      <c r="M323">
        <f t="shared" si="97"/>
        <v>3.2304545092564637E-6</v>
      </c>
      <c r="O323">
        <f t="shared" si="98"/>
        <v>-9.3015961928346214E-4</v>
      </c>
      <c r="R323">
        <f t="shared" si="99"/>
        <v>-2.2911461628574419E-3</v>
      </c>
      <c r="S323">
        <f t="shared" si="100"/>
        <v>7.957175628490609E-6</v>
      </c>
      <c r="U323">
        <f t="shared" si="101"/>
        <v>1.959991815430893E-5</v>
      </c>
    </row>
    <row r="324" spans="1:21" x14ac:dyDescent="0.3">
      <c r="A324">
        <f t="shared" si="102"/>
        <v>105</v>
      </c>
      <c r="D324" s="61">
        <f t="shared" si="95"/>
        <v>7.0381355086549861E-5</v>
      </c>
      <c r="E324" s="61">
        <f>D324/SUM(D219:D336)</f>
        <v>7.4012735272696199E-5</v>
      </c>
      <c r="F324">
        <f>D216*EXP(-N216+D216*A324-EXP(-N216+D216*A324))</f>
        <v>4.5866052113637378E-3</v>
      </c>
      <c r="G324">
        <f t="shared" si="103"/>
        <v>9.6569484107403406E-5</v>
      </c>
      <c r="H324">
        <f>F324*(1/D216+A324-A324*EXP(-N216+D216*A324))</f>
        <v>0.51806105638338817</v>
      </c>
      <c r="I324">
        <f>F324*(-1+EXP(-N216+D216*A324))</f>
        <v>-1.7684178442177666E-3</v>
      </c>
      <c r="K324">
        <f t="shared" si="96"/>
        <v>-4.5125924760910418E-3</v>
      </c>
      <c r="L324">
        <f t="shared" si="97"/>
        <v>0.26838725814107212</v>
      </c>
      <c r="M324">
        <f t="shared" si="97"/>
        <v>3.1273016717478131E-6</v>
      </c>
      <c r="O324">
        <f t="shared" si="98"/>
        <v>-9.1614841650269018E-4</v>
      </c>
      <c r="R324">
        <f t="shared" si="99"/>
        <v>-2.3377984251914544E-3</v>
      </c>
      <c r="S324">
        <f t="shared" si="100"/>
        <v>7.980149058402233E-6</v>
      </c>
      <c r="U324">
        <f t="shared" si="101"/>
        <v>2.0363490855273478E-5</v>
      </c>
    </row>
    <row r="325" spans="1:21" x14ac:dyDescent="0.3">
      <c r="A325">
        <f t="shared" si="102"/>
        <v>106</v>
      </c>
      <c r="D325" s="61">
        <f t="shared" si="95"/>
        <v>3.7500025463462952E-5</v>
      </c>
      <c r="E325" s="61">
        <f>D325/SUM(D219:D336)</f>
        <v>3.9434868139915291E-5</v>
      </c>
      <c r="F325">
        <f>D216*EXP(-N216+D216*A325-EXP(-N216+D216*A325))</f>
        <v>4.6108023548220118E-3</v>
      </c>
      <c r="G325">
        <f t="shared" si="103"/>
        <v>9.7250271571499181E-5</v>
      </c>
      <c r="H325">
        <f>F325*(1/D216+A325-A325*EXP(-N216+D216*A325))</f>
        <v>0.51839915546990922</v>
      </c>
      <c r="I325">
        <f>F325*(-1+EXP(-N216+D216*A325))</f>
        <v>-1.7383818878572094E-3</v>
      </c>
      <c r="K325">
        <f t="shared" si="96"/>
        <v>-4.5713674866820963E-3</v>
      </c>
      <c r="L325">
        <f t="shared" si="97"/>
        <v>0.26873768439191509</v>
      </c>
      <c r="M325">
        <f t="shared" si="97"/>
        <v>3.0219715880299954E-6</v>
      </c>
      <c r="O325">
        <f t="shared" si="98"/>
        <v>-9.0117570254936378E-4</v>
      </c>
      <c r="R325">
        <f t="shared" si="99"/>
        <v>-2.3697930444386002E-3</v>
      </c>
      <c r="S325">
        <f t="shared" si="100"/>
        <v>7.9467824415874885E-6</v>
      </c>
      <c r="U325">
        <f t="shared" si="101"/>
        <v>2.0897400698294186E-5</v>
      </c>
    </row>
    <row r="326" spans="1:21" x14ac:dyDescent="0.3">
      <c r="A326">
        <f t="shared" si="102"/>
        <v>107</v>
      </c>
      <c r="D326" s="61">
        <f t="shared" si="95"/>
        <v>1.9415139914063055E-5</v>
      </c>
      <c r="E326" s="61">
        <f>D326/SUM(D219:D336)</f>
        <v>2.041687900119042E-5</v>
      </c>
      <c r="F326">
        <f>D216*EXP(-N216+D216*A326-EXP(-N216+D216*A326))</f>
        <v>4.6345773151730196E-3</v>
      </c>
      <c r="G326">
        <f t="shared" si="103"/>
        <v>9.7625727155953304E-5</v>
      </c>
      <c r="H326">
        <f>F326*(1/D216+A326-A326*EXP(-N216+D216*A326))</f>
        <v>0.51852690374581278</v>
      </c>
      <c r="I326">
        <f>F326*(-1+EXP(-N216+D216*A326))</f>
        <v>-1.7072273839668186E-3</v>
      </c>
      <c r="K326">
        <f t="shared" si="96"/>
        <v>-4.6141604361718295E-3</v>
      </c>
      <c r="L326">
        <f t="shared" si="97"/>
        <v>0.26887014990821939</v>
      </c>
      <c r="M326">
        <f t="shared" si="97"/>
        <v>2.9146253405661869E-6</v>
      </c>
      <c r="O326">
        <f t="shared" si="98"/>
        <v>-8.8524332939837833E-4</v>
      </c>
      <c r="R326">
        <f t="shared" si="99"/>
        <v>-2.3925663243546079E-3</v>
      </c>
      <c r="S326">
        <f t="shared" si="100"/>
        <v>7.8774210506488273E-6</v>
      </c>
      <c r="U326">
        <f t="shared" si="101"/>
        <v>2.1290476530733409E-5</v>
      </c>
    </row>
    <row r="327" spans="1:21" x14ac:dyDescent="0.3">
      <c r="A327">
        <f t="shared" si="102"/>
        <v>108</v>
      </c>
      <c r="D327" s="61">
        <f t="shared" si="95"/>
        <v>9.7801005852317208E-6</v>
      </c>
      <c r="E327" s="61">
        <f>D327/SUM(D219:D336)</f>
        <v>1.0284712402382081E-5</v>
      </c>
      <c r="F327">
        <f>D216*EXP(-N216+D216*A327-EXP(-N216+D216*A327))</f>
        <v>4.6579145823333412E-3</v>
      </c>
      <c r="G327">
        <f t="shared" si="103"/>
        <v>9.7826053044666974E-5</v>
      </c>
      <c r="H327">
        <f>F327*(1/D216+A327-A327*EXP(-N216+D216*A327))</f>
        <v>0.5184386602669212</v>
      </c>
      <c r="I327">
        <f>F327*(-1+EXP(-N216+D216*A327))</f>
        <v>-1.6749435794585104E-3</v>
      </c>
      <c r="K327">
        <f t="shared" si="96"/>
        <v>-4.6476298699309592E-3</v>
      </c>
      <c r="L327">
        <f t="shared" si="97"/>
        <v>0.26877864445936012</v>
      </c>
      <c r="M327">
        <f t="shared" si="97"/>
        <v>2.8054359943692875E-6</v>
      </c>
      <c r="O327">
        <f t="shared" si="98"/>
        <v>-8.6835550535715165E-4</v>
      </c>
      <c r="R327">
        <f t="shared" si="99"/>
        <v>-2.4095110031835316E-3</v>
      </c>
      <c r="S327">
        <f t="shared" si="100"/>
        <v>7.784517810340452E-6</v>
      </c>
      <c r="U327">
        <f t="shared" si="101"/>
        <v>2.1600463407874465E-5</v>
      </c>
    </row>
    <row r="328" spans="1:21" x14ac:dyDescent="0.3">
      <c r="A328">
        <f t="shared" si="102"/>
        <v>109</v>
      </c>
      <c r="D328" s="61">
        <f t="shared" si="95"/>
        <v>4.8000042010171525E-6</v>
      </c>
      <c r="E328" s="61">
        <f>D328/SUM(D219:D336)</f>
        <v>5.0476641121904725E-6</v>
      </c>
      <c r="F328">
        <f>D216*EXP(-N216+D216*A328-EXP(-N216+D216*A328))</f>
        <v>4.680798501547366E-3</v>
      </c>
      <c r="G328">
        <f t="shared" si="103"/>
        <v>9.7929676674809234E-5</v>
      </c>
      <c r="H328">
        <f>F328*(1/D216+A328-A328*EXP(-N216+D216*A328))</f>
        <v>0.51812878982659705</v>
      </c>
      <c r="I328">
        <f>F328*(-1+EXP(-N216+D216*A328))</f>
        <v>-1.6415202646739432E-3</v>
      </c>
      <c r="K328">
        <f t="shared" si="96"/>
        <v>-4.6757508374351752E-3</v>
      </c>
      <c r="L328">
        <f t="shared" si="97"/>
        <v>0.26845744284717399</v>
      </c>
      <c r="M328">
        <f t="shared" si="97"/>
        <v>2.6945887793352125E-6</v>
      </c>
      <c r="O328">
        <f t="shared" si="98"/>
        <v>-8.5051890821134552E-4</v>
      </c>
      <c r="R328">
        <f t="shared" si="99"/>
        <v>-2.422641122930985E-3</v>
      </c>
      <c r="S328">
        <f t="shared" si="100"/>
        <v>7.6753397522160004E-6</v>
      </c>
      <c r="U328">
        <f t="shared" si="101"/>
        <v>2.1862645893775742E-5</v>
      </c>
    </row>
    <row r="329" spans="1:21" x14ac:dyDescent="0.3">
      <c r="A329">
        <f t="shared" si="102"/>
        <v>110</v>
      </c>
      <c r="D329" s="61">
        <f t="shared" si="95"/>
        <v>2.2986030994332445E-6</v>
      </c>
      <c r="E329" s="61">
        <f>D329/SUM(D219:D336)</f>
        <v>2.4172012955155988E-6</v>
      </c>
      <c r="F329">
        <f>D216*EXP(-N216+D216*A329-EXP(-N216+D216*A329))</f>
        <v>4.7032132811010109E-3</v>
      </c>
      <c r="G329">
        <f t="shared" si="103"/>
        <v>9.7981745411365753E-5</v>
      </c>
      <c r="H329">
        <f>F329*(1/D216+A329-A329*EXP(-N216+D216*A329))</f>
        <v>0.51759166966651493</v>
      </c>
      <c r="I329">
        <f>F329*(-1+EXP(-N216+D216*A329))</f>
        <v>-1.6069478046084541E-3</v>
      </c>
      <c r="K329">
        <f t="shared" si="96"/>
        <v>-4.7007960798054957E-3</v>
      </c>
      <c r="L329">
        <f t="shared" si="97"/>
        <v>0.26790113650817071</v>
      </c>
      <c r="M329">
        <f t="shared" si="97"/>
        <v>2.5822812467359304E-6</v>
      </c>
      <c r="O329">
        <f t="shared" si="98"/>
        <v>-8.3174279725423041E-4</v>
      </c>
      <c r="R329">
        <f t="shared" si="99"/>
        <v>-2.4330928917083343E-3</v>
      </c>
      <c r="S329">
        <f t="shared" si="100"/>
        <v>7.5539339403554689E-6</v>
      </c>
      <c r="U329">
        <f t="shared" si="101"/>
        <v>2.2097483783914715E-5</v>
      </c>
    </row>
    <row r="330" spans="1:21" x14ac:dyDescent="0.3">
      <c r="A330">
        <f t="shared" si="102"/>
        <v>111</v>
      </c>
      <c r="D330" s="61">
        <f t="shared" si="95"/>
        <v>0</v>
      </c>
      <c r="E330" s="61">
        <f>D330/SUM(D219:D336)</f>
        <v>0</v>
      </c>
      <c r="F330">
        <f>D216*EXP(-N216+D216*A330-EXP(-N216+D216*A330))</f>
        <v>4.7251430004705509E-3</v>
      </c>
      <c r="G330">
        <f t="shared" si="103"/>
        <v>9.8029604940692096E-5</v>
      </c>
      <c r="H330">
        <f>F330*(1/D216+A330-A330*EXP(-N216+D216*A330))</f>
        <v>0.51682169647382636</v>
      </c>
      <c r="I330">
        <f>F330*(-1+EXP(-N216+D216*A330))</f>
        <v>-1.5712171707432758E-3</v>
      </c>
      <c r="K330">
        <f t="shared" si="96"/>
        <v>-4.7251430004705509E-3</v>
      </c>
      <c r="L330">
        <f t="shared" si="97"/>
        <v>0.2671046659460839</v>
      </c>
      <c r="M330">
        <f t="shared" si="97"/>
        <v>2.4687233976385043E-6</v>
      </c>
      <c r="O330">
        <f t="shared" si="98"/>
        <v>-8.1203912371234546E-4</v>
      </c>
      <c r="R330">
        <f t="shared" si="99"/>
        <v>-2.4420564215846163E-3</v>
      </c>
      <c r="S330">
        <f t="shared" si="100"/>
        <v>7.4242258165567324E-6</v>
      </c>
      <c r="U330">
        <f t="shared" si="101"/>
        <v>2.232697637489584E-5</v>
      </c>
    </row>
    <row r="331" spans="1:21" x14ac:dyDescent="0.3">
      <c r="A331">
        <f t="shared" si="102"/>
        <v>112</v>
      </c>
      <c r="D331" s="61">
        <f t="shared" si="95"/>
        <v>0</v>
      </c>
      <c r="E331" s="61">
        <f>D331/SUM(D219:D336)</f>
        <v>0</v>
      </c>
      <c r="F331">
        <f>D216*EXP(-N216+D216*A331-EXP(-N216+D216*A331))</f>
        <v>4.7465716189147656E-3</v>
      </c>
      <c r="G331">
        <f t="shared" si="103"/>
        <v>9.8029604940692096E-5</v>
      </c>
      <c r="H331">
        <f>F331*(1/D216+A331-A331*EXP(-N216+D216*A331))</f>
        <v>0.51581329366704731</v>
      </c>
      <c r="I331">
        <f>F331*(-1+EXP(-N216+D216*A331))</f>
        <v>-1.5343199734634998E-3</v>
      </c>
      <c r="K331">
        <f t="shared" si="96"/>
        <v>-4.7465716189147656E-3</v>
      </c>
      <c r="L331">
        <f t="shared" si="97"/>
        <v>0.26606335392364761</v>
      </c>
      <c r="M331">
        <f t="shared" si="97"/>
        <v>2.3541377809690348E-6</v>
      </c>
      <c r="O331">
        <f t="shared" si="98"/>
        <v>-7.9142263905134446E-4</v>
      </c>
      <c r="R331">
        <f t="shared" si="99"/>
        <v>-2.4483447403789542E-3</v>
      </c>
      <c r="S331">
        <f t="shared" si="100"/>
        <v>7.2827596403759048E-6</v>
      </c>
      <c r="U331">
        <f t="shared" si="101"/>
        <v>2.2529942133487138E-5</v>
      </c>
    </row>
    <row r="332" spans="1:21" x14ac:dyDescent="0.3">
      <c r="A332">
        <f t="shared" si="102"/>
        <v>113</v>
      </c>
      <c r="D332" s="61">
        <f t="shared" si="95"/>
        <v>0</v>
      </c>
      <c r="E332" s="61">
        <f>D332/SUM(D219:D336)</f>
        <v>0</v>
      </c>
      <c r="F332">
        <f>D216*EXP(-N216+D216*A332-EXP(-N216+D216*A332))</f>
        <v>4.7674829845183496E-3</v>
      </c>
      <c r="G332">
        <f t="shared" si="103"/>
        <v>9.8029604940692096E-5</v>
      </c>
      <c r="H332">
        <f>F332*(1/D216+A332-A332*EXP(-N216+D216*A332))</f>
        <v>0.51456091897251788</v>
      </c>
      <c r="I332">
        <f>F332*(-1+EXP(-N216+D216*A332))</f>
        <v>-1.4962484950367633E-3</v>
      </c>
      <c r="K332">
        <f t="shared" si="96"/>
        <v>-4.7674829845183496E-3</v>
      </c>
      <c r="L332">
        <f t="shared" si="97"/>
        <v>0.26477293933384211</v>
      </c>
      <c r="M332">
        <f t="shared" si="97"/>
        <v>2.2387595588997791E-6</v>
      </c>
      <c r="O332">
        <f t="shared" si="98"/>
        <v>-7.6991100061736377E-4</v>
      </c>
      <c r="R332">
        <f t="shared" si="99"/>
        <v>-2.4531604256996043E-3</v>
      </c>
      <c r="S332">
        <f t="shared" si="100"/>
        <v>7.1333392406989572E-6</v>
      </c>
      <c r="U332">
        <f t="shared" si="101"/>
        <v>2.272889400767199E-5</v>
      </c>
    </row>
    <row r="333" spans="1:21" x14ac:dyDescent="0.3">
      <c r="A333">
        <f t="shared" si="102"/>
        <v>114</v>
      </c>
      <c r="D333" s="61">
        <f t="shared" si="95"/>
        <v>0</v>
      </c>
      <c r="E333" s="61">
        <f>D333/SUM(D219:D336)</f>
        <v>0</v>
      </c>
      <c r="F333">
        <f>D216*EXP(-N216+D216*A333-EXP(-N216+D216*A333))</f>
        <v>4.7878608436941065E-3</v>
      </c>
      <c r="G333">
        <f t="shared" si="103"/>
        <v>9.8029604940692096E-5</v>
      </c>
      <c r="H333">
        <f>F333*(1/D216+A333-A333*EXP(-N216+D216*A333))</f>
        <v>0.51305907229275549</v>
      </c>
      <c r="I333">
        <f>F333*(-1+EXP(-N216+D216*A333))</f>
        <v>-1.4569957231250587E-3</v>
      </c>
      <c r="K333">
        <f t="shared" si="96"/>
        <v>-4.7878608436941065E-3</v>
      </c>
      <c r="L333">
        <f t="shared" si="97"/>
        <v>0.2632296116619029</v>
      </c>
      <c r="M333">
        <f t="shared" si="97"/>
        <v>2.1228365372047127E-6</v>
      </c>
      <c r="O333">
        <f t="shared" si="98"/>
        <v>-7.4752487404105509E-4</v>
      </c>
      <c r="R333">
        <f t="shared" si="99"/>
        <v>-2.456455442732508E-3</v>
      </c>
      <c r="S333">
        <f t="shared" si="100"/>
        <v>6.9758927721802486E-6</v>
      </c>
      <c r="U333">
        <f t="shared" si="101"/>
        <v>2.2923611458579242E-5</v>
      </c>
    </row>
    <row r="334" spans="1:21" x14ac:dyDescent="0.3">
      <c r="A334">
        <f t="shared" si="102"/>
        <v>115</v>
      </c>
      <c r="D334" s="61">
        <f t="shared" si="95"/>
        <v>0</v>
      </c>
      <c r="E334" s="61">
        <f>D334/SUM(D219:D336)</f>
        <v>0</v>
      </c>
      <c r="F334">
        <f>D216*EXP(-N216+D216*A334-EXP(-N216+D216*A334))</f>
        <v>4.8076888511511028E-3</v>
      </c>
      <c r="G334">
        <f t="shared" si="103"/>
        <v>9.8029604940692096E-5</v>
      </c>
      <c r="H334">
        <f>F334*(1/D216+A334-A334*EXP(-N216+D216*A334))</f>
        <v>0.51130230386747477</v>
      </c>
      <c r="I334">
        <f>F334*(-1+EXP(-N216+D216*A334))</f>
        <v>-1.416555384799396E-3</v>
      </c>
      <c r="K334">
        <f t="shared" si="96"/>
        <v>-4.8076888511511028E-3</v>
      </c>
      <c r="L334">
        <f t="shared" si="97"/>
        <v>0.26143004594018748</v>
      </c>
      <c r="M334">
        <f t="shared" si="97"/>
        <v>2.0066291582041651E-6</v>
      </c>
      <c r="O334">
        <f t="shared" si="98"/>
        <v>-7.2428803180380841E-4</v>
      </c>
      <c r="R334">
        <f t="shared" si="99"/>
        <v>-2.4581823858715319E-3</v>
      </c>
      <c r="S334">
        <f t="shared" si="100"/>
        <v>6.8103575305381166E-6</v>
      </c>
      <c r="U334">
        <f t="shared" si="101"/>
        <v>2.3113872089482609E-5</v>
      </c>
    </row>
    <row r="335" spans="1:21" x14ac:dyDescent="0.3">
      <c r="A335">
        <f t="shared" si="102"/>
        <v>116</v>
      </c>
      <c r="D335" s="61">
        <f t="shared" si="95"/>
        <v>0</v>
      </c>
      <c r="E335" s="61">
        <f>D335/SUM(D219:D336)</f>
        <v>0</v>
      </c>
      <c r="F335">
        <f>D216*EXP(-N216+D216*A335-EXP(-N216+D216*A335))</f>
        <v>4.826950580335475E-3</v>
      </c>
      <c r="G335">
        <f t="shared" si="103"/>
        <v>9.8029604940692096E-5</v>
      </c>
      <c r="H335">
        <f>F335*(1/D216+A335-A335*EXP(-N216+D216*A335))</f>
        <v>0.50928522272743959</v>
      </c>
      <c r="I335">
        <f>F335*(-1+EXP(-N216+D216*A335))</f>
        <v>-1.374921981024235E-3</v>
      </c>
      <c r="K335">
        <f t="shared" si="96"/>
        <v>-4.826950580335475E-3</v>
      </c>
      <c r="L335">
        <f t="shared" si="97"/>
        <v>0.25937143808853774</v>
      </c>
      <c r="M335">
        <f t="shared" si="97"/>
        <v>1.890410453903607E-6</v>
      </c>
      <c r="O335">
        <f t="shared" si="98"/>
        <v>-7.0022744733878005E-4</v>
      </c>
      <c r="R335">
        <f t="shared" si="99"/>
        <v>-2.458294601400496E-3</v>
      </c>
      <c r="S335">
        <f t="shared" si="100"/>
        <v>6.6366804542209324E-6</v>
      </c>
      <c r="U335">
        <f t="shared" si="101"/>
        <v>2.3299451905000977E-5</v>
      </c>
    </row>
    <row r="336" spans="1:21" x14ac:dyDescent="0.3">
      <c r="A336">
        <f t="shared" si="102"/>
        <v>117</v>
      </c>
      <c r="D336" s="61">
        <f t="shared" si="95"/>
        <v>0</v>
      </c>
      <c r="E336" s="61">
        <f>D336/SUM(D219:D336)</f>
        <v>0</v>
      </c>
      <c r="F336">
        <f>D216*EXP(-N216+D216*A336-EXP(-N216+D216*A336))</f>
        <v>4.8456295343501446E-3</v>
      </c>
      <c r="G336">
        <f t="shared" si="103"/>
        <v>9.8029604940692096E-5</v>
      </c>
      <c r="H336">
        <f>F336*(1/D216+A336-A336*EXP(-N216+D216*A336))</f>
        <v>0.50700250544069059</v>
      </c>
      <c r="I336">
        <f>F336*(-1+EXP(-N216+D216*A336))</f>
        <v>-1.3320908215757913E-3</v>
      </c>
      <c r="K336">
        <f t="shared" si="96"/>
        <v>-4.8456295343501446E-3</v>
      </c>
      <c r="L336">
        <f t="shared" si="97"/>
        <v>0.2570515405231375</v>
      </c>
      <c r="M336">
        <f t="shared" si="97"/>
        <v>1.7744659569264667E-6</v>
      </c>
      <c r="O336">
        <f t="shared" si="98"/>
        <v>-6.7537338401347418E-4</v>
      </c>
      <c r="R336">
        <f t="shared" si="99"/>
        <v>-2.4567463143529301E-3</v>
      </c>
      <c r="S336">
        <f t="shared" si="100"/>
        <v>6.4548186274644031E-6</v>
      </c>
      <c r="U336">
        <f t="shared" si="101"/>
        <v>2.34801255841664E-5</v>
      </c>
    </row>
    <row r="337" spans="1:21" x14ac:dyDescent="0.3">
      <c r="A337" t="s">
        <v>3</v>
      </c>
      <c r="D337" s="61" t="s">
        <v>3</v>
      </c>
      <c r="E337" s="61" t="s">
        <v>3</v>
      </c>
      <c r="F337" t="s">
        <v>3</v>
      </c>
    </row>
    <row r="338" spans="1:21" x14ac:dyDescent="0.3">
      <c r="E338" s="61" t="s">
        <v>3</v>
      </c>
      <c r="F338" t="s">
        <v>3</v>
      </c>
    </row>
    <row r="339" spans="1:21" x14ac:dyDescent="0.3">
      <c r="E339" s="61" t="s">
        <v>3</v>
      </c>
      <c r="F339" t="s">
        <v>3</v>
      </c>
      <c r="U339" t="s">
        <v>47</v>
      </c>
    </row>
    <row r="340" spans="1:21" x14ac:dyDescent="0.3">
      <c r="D340">
        <f>SUM(D219:D339)</f>
        <v>0.95093573865677716</v>
      </c>
      <c r="E340">
        <f>SUM(E219:E339)</f>
        <v>1.0000000000000009</v>
      </c>
      <c r="F340">
        <f>SUM(F218:F339)</f>
        <v>0.38464883287308671</v>
      </c>
      <c r="G340">
        <f>SUM(G219:G339)</f>
        <v>1.7006250357824489E-2</v>
      </c>
      <c r="H340">
        <f>SUM(H219:H339)</f>
        <v>41.399804420816331</v>
      </c>
      <c r="I340">
        <f>SUM(I219:I339)</f>
        <v>-0.22764950245614041</v>
      </c>
      <c r="L340">
        <f t="shared" ref="L340:U340" si="104">SUM(L219:L339)</f>
        <v>16.586884462447866</v>
      </c>
      <c r="M340">
        <f t="shared" si="104"/>
        <v>4.4651150267035382E-4</v>
      </c>
      <c r="O340">
        <f t="shared" si="104"/>
        <v>-8.1123472302298716E-2</v>
      </c>
      <c r="R340">
        <f t="shared" si="104"/>
        <v>0.28281981360143316</v>
      </c>
      <c r="S340">
        <f t="shared" si="104"/>
        <v>-1.4086178430115527E-3</v>
      </c>
      <c r="U340">
        <f t="shared" si="104"/>
        <v>1.9136562823872612E-2</v>
      </c>
    </row>
    <row r="341" spans="1:21" x14ac:dyDescent="0.3">
      <c r="E341" t="s">
        <v>3</v>
      </c>
      <c r="F341" t="s">
        <v>3</v>
      </c>
    </row>
    <row r="342" spans="1:21" x14ac:dyDescent="0.3">
      <c r="H342" t="s">
        <v>32</v>
      </c>
      <c r="I342" t="s">
        <v>33</v>
      </c>
      <c r="K342" t="s">
        <v>34</v>
      </c>
      <c r="L342" t="s">
        <v>35</v>
      </c>
      <c r="M342" t="s">
        <v>36</v>
      </c>
      <c r="O342" t="s">
        <v>37</v>
      </c>
      <c r="R342" t="s">
        <v>38</v>
      </c>
      <c r="S342" t="s">
        <v>39</v>
      </c>
      <c r="U342" t="s">
        <v>40</v>
      </c>
    </row>
    <row r="344" spans="1:21" x14ac:dyDescent="0.3">
      <c r="T344" s="9" t="s">
        <v>48</v>
      </c>
      <c r="U344">
        <f>(U340/(A336-3))^0.5</f>
        <v>1.2956256642036741E-2</v>
      </c>
    </row>
    <row r="345" spans="1:21" x14ac:dyDescent="0.3">
      <c r="D345">
        <f>L340</f>
        <v>16.586884462447866</v>
      </c>
      <c r="E345">
        <f>O340</f>
        <v>-8.1123472302298716E-2</v>
      </c>
      <c r="G345">
        <f>R340</f>
        <v>0.28281981360143316</v>
      </c>
    </row>
    <row r="346" spans="1:21" x14ac:dyDescent="0.3">
      <c r="D346">
        <f>O340</f>
        <v>-8.1123472302298716E-2</v>
      </c>
      <c r="E346">
        <f>M340</f>
        <v>4.4651150267035382E-4</v>
      </c>
      <c r="G346">
        <f>S340</f>
        <v>-1.4086178430115527E-3</v>
      </c>
      <c r="H346" s="9" t="s">
        <v>49</v>
      </c>
      <c r="I346">
        <f>MDETERM(D345:E346)</f>
        <v>8.2521694756531477E-4</v>
      </c>
      <c r="J346" t="s">
        <v>3</v>
      </c>
      <c r="L346" t="s">
        <v>3</v>
      </c>
      <c r="M346" t="s">
        <v>3</v>
      </c>
      <c r="N346" t="s">
        <v>3</v>
      </c>
    </row>
    <row r="348" spans="1:21" x14ac:dyDescent="0.3">
      <c r="I348" t="s">
        <v>3</v>
      </c>
    </row>
    <row r="350" spans="1:21" x14ac:dyDescent="0.3">
      <c r="D350">
        <f>R340</f>
        <v>0.28281981360143316</v>
      </c>
      <c r="E350">
        <f>O340</f>
        <v>-8.1123472302298716E-2</v>
      </c>
      <c r="K350" t="s">
        <v>50</v>
      </c>
      <c r="L350" t="s">
        <v>51</v>
      </c>
    </row>
    <row r="351" spans="1:21" x14ac:dyDescent="0.3">
      <c r="D351">
        <f>S340</f>
        <v>-1.4086178430115527E-3</v>
      </c>
      <c r="E351">
        <f>M340</f>
        <v>4.4651150267035382E-4</v>
      </c>
      <c r="H351" s="9" t="s">
        <v>16</v>
      </c>
      <c r="I351">
        <f>MDETERM(D350:E351)/MDETERM(D345:E346)</f>
        <v>1.4554147754101035E-2</v>
      </c>
      <c r="K351">
        <f>U344*(ABS(L351))^0.5</f>
        <v>1.2956256642036732E-2</v>
      </c>
      <c r="L351">
        <f>(M340*L340-O340*O340)/I346</f>
        <v>0.99999999999999867</v>
      </c>
      <c r="N351">
        <f>D216/K351</f>
        <v>1.065076041995954</v>
      </c>
    </row>
    <row r="355" spans="1:14" x14ac:dyDescent="0.3">
      <c r="D355">
        <f>L340</f>
        <v>16.586884462447866</v>
      </c>
      <c r="E355">
        <f>R340</f>
        <v>0.28281981360143316</v>
      </c>
      <c r="L355" t="s">
        <v>52</v>
      </c>
    </row>
    <row r="356" spans="1:14" x14ac:dyDescent="0.3">
      <c r="D356">
        <f>O340</f>
        <v>-8.1123472302298716E-2</v>
      </c>
      <c r="E356">
        <f>S340</f>
        <v>-1.4086178430115527E-3</v>
      </c>
      <c r="H356" s="9" t="s">
        <v>18</v>
      </c>
      <c r="I356">
        <f>MDETERM(D355:E356)/MDETERM(D345:E346)</f>
        <v>-0.51047921371569049</v>
      </c>
      <c r="K356">
        <f>U344*(ABS(L356))^0.5</f>
        <v>1.2956256642036732E-2</v>
      </c>
      <c r="L356">
        <f>(L340*M340-O340*O340)/I346</f>
        <v>0.99999999999999867</v>
      </c>
      <c r="M356" t="s">
        <v>3</v>
      </c>
      <c r="N356">
        <f>N216/K356</f>
        <v>149.42457107278994</v>
      </c>
    </row>
    <row r="359" spans="1:14" x14ac:dyDescent="0.3">
      <c r="D359" t="s">
        <v>3</v>
      </c>
      <c r="E359" t="s">
        <v>3</v>
      </c>
      <c r="F359" t="s">
        <v>3</v>
      </c>
      <c r="N359" t="s">
        <v>3</v>
      </c>
    </row>
    <row r="361" spans="1:14" x14ac:dyDescent="0.3">
      <c r="H361" s="9"/>
    </row>
    <row r="364" spans="1:14" x14ac:dyDescent="0.3">
      <c r="A364" s="9" t="s">
        <v>22</v>
      </c>
      <c r="B364" s="9"/>
      <c r="C364" s="9"/>
      <c r="D364">
        <f>1-U340/G340</f>
        <v>-0.12526644152736321</v>
      </c>
    </row>
    <row r="416" spans="1:15" x14ac:dyDescent="0.3">
      <c r="A416" t="s">
        <v>3</v>
      </c>
      <c r="D416">
        <f>D216+$D$3*I351</f>
        <v>2.107647242043479E-2</v>
      </c>
      <c r="N416">
        <f>N216+$D$3*I356</f>
        <v>1.6807434845874791</v>
      </c>
      <c r="O416" t="s">
        <v>3</v>
      </c>
    </row>
    <row r="418" spans="1:21" ht="57.6" x14ac:dyDescent="0.3">
      <c r="D418" s="63" t="s">
        <v>53</v>
      </c>
      <c r="E418" s="63" t="s">
        <v>31</v>
      </c>
      <c r="F418" t="s">
        <v>24</v>
      </c>
      <c r="H418" t="s">
        <v>32</v>
      </c>
      <c r="I418" t="s">
        <v>33</v>
      </c>
      <c r="K418" t="s">
        <v>34</v>
      </c>
      <c r="L418" t="s">
        <v>35</v>
      </c>
      <c r="M418" t="s">
        <v>36</v>
      </c>
      <c r="O418" t="s">
        <v>37</v>
      </c>
      <c r="R418" t="s">
        <v>38</v>
      </c>
      <c r="S418" t="s">
        <v>39</v>
      </c>
      <c r="U418" t="s">
        <v>40</v>
      </c>
    </row>
    <row r="419" spans="1:21" x14ac:dyDescent="0.3">
      <c r="A419">
        <v>0</v>
      </c>
      <c r="D419" s="61">
        <f>D219</f>
        <v>4.2518059718941554E-3</v>
      </c>
      <c r="E419" s="61">
        <f>D419/SUM(D419:D536)</f>
        <v>4.4711811735038461E-3</v>
      </c>
      <c r="F419">
        <f>D416*EXP(-N416+D416*A419-EXP(-N416+D416*A419))</f>
        <v>3.2582114870958073E-3</v>
      </c>
      <c r="G419">
        <f>(1/$H$4-E419)^2</f>
        <v>2.9482824967505221E-5</v>
      </c>
      <c r="H419">
        <f>F419*(1/D416+A419-A419*EXP(-N416+D416*A419))</f>
        <v>0.15458998176264038</v>
      </c>
      <c r="I419">
        <f>F419*(-1+EXP(-N416+D416*A419))</f>
        <v>-2.6514169675917725E-3</v>
      </c>
      <c r="K419">
        <f>E419-F419</f>
        <v>1.2129696864080389E-3</v>
      </c>
      <c r="L419">
        <f>H419*H419</f>
        <v>2.3898062461373486E-2</v>
      </c>
      <c r="M419">
        <f>I419*I419</f>
        <v>7.0300119360335507E-6</v>
      </c>
      <c r="O419">
        <f>H419*I419</f>
        <v>-4.098825006651674E-4</v>
      </c>
      <c r="R419">
        <f>H419*K419</f>
        <v>1.8751296170045436E-4</v>
      </c>
      <c r="S419">
        <f>I419*K419</f>
        <v>-3.2160884077167457E-6</v>
      </c>
      <c r="U419">
        <f>K419*K419</f>
        <v>1.4712954601448162E-6</v>
      </c>
    </row>
    <row r="420" spans="1:21" x14ac:dyDescent="0.3">
      <c r="A420">
        <f>A419+1</f>
        <v>1</v>
      </c>
      <c r="D420" s="61">
        <f t="shared" ref="D420:D483" si="105">D220</f>
        <v>5.8713955650789454E-4</v>
      </c>
      <c r="E420" s="61">
        <f>D420/SUM(D419:D536)</f>
        <v>6.1743347382994069E-4</v>
      </c>
      <c r="F420">
        <f>D416*EXP(-N416+D416*A420-EXP(-N416+D416*A420))</f>
        <v>3.3144379124008454E-3</v>
      </c>
      <c r="G420">
        <f>(1/$H$4-E420)^2</f>
        <v>8.6184423612922735E-5</v>
      </c>
      <c r="H420">
        <f>F420*(1/D416+A420-A420*EXP(-N416+D416*A420))</f>
        <v>0.15994174009881557</v>
      </c>
      <c r="I420">
        <f>F420*(-1+EXP(-N416+D416*A420))</f>
        <v>-2.6840241829720487E-3</v>
      </c>
      <c r="K420">
        <f t="shared" ref="K420:K483" si="106">E420-F420</f>
        <v>-2.6970044385709047E-3</v>
      </c>
      <c r="L420">
        <f t="shared" ref="L420:L483" si="107">H420*H420</f>
        <v>2.5581360225837069E-2</v>
      </c>
      <c r="M420">
        <f t="shared" ref="M420:M483" si="108">I420*I420</f>
        <v>7.2039858147787735E-6</v>
      </c>
      <c r="O420">
        <f t="shared" ref="O420:O483" si="109">H420*I420</f>
        <v>-4.2928749829185118E-4</v>
      </c>
      <c r="R420">
        <f t="shared" ref="R420:R483" si="110">H420*K420</f>
        <v>-4.3136358295925962E-4</v>
      </c>
      <c r="S420">
        <f t="shared" ref="S420:S483" si="111">I420*K420</f>
        <v>7.2388251347072615E-6</v>
      </c>
      <c r="U420">
        <f t="shared" ref="U420:U483" si="112">K420*K420</f>
        <v>7.2738329416711606E-6</v>
      </c>
    </row>
    <row r="421" spans="1:21" x14ac:dyDescent="0.3">
      <c r="A421">
        <f t="shared" ref="A421:A484" si="113">A420+1</f>
        <v>2</v>
      </c>
      <c r="D421" s="61">
        <f t="shared" si="105"/>
        <v>2.2883227438282399E-4</v>
      </c>
      <c r="E421" s="61">
        <f>D421/SUM(D419:D536)</f>
        <v>2.406390517050667E-4</v>
      </c>
      <c r="F421">
        <f>D416*EXP(-N416+D416*A421-EXP(-N416+D416*A421))</f>
        <v>3.3713497559139665E-3</v>
      </c>
      <c r="G421">
        <f t="shared" ref="G421:G484" si="114">(1/$H$4-E421)^2</f>
        <v>9.3322382357163616E-5</v>
      </c>
      <c r="H421">
        <f>F421*(1/D416+A421-A421*EXP(-N416+D416*A421))</f>
        <v>0.16539087617963955</v>
      </c>
      <c r="I421">
        <f>F421*(-1+EXP(-N416+D416*A421))</f>
        <v>-2.7164527866326313E-3</v>
      </c>
      <c r="K421">
        <f t="shared" si="106"/>
        <v>-3.1307107042088996E-3</v>
      </c>
      <c r="L421">
        <f t="shared" si="107"/>
        <v>2.7354141923468859E-2</v>
      </c>
      <c r="M421">
        <f t="shared" si="108"/>
        <v>7.3791157420041877E-6</v>
      </c>
      <c r="O421">
        <f t="shared" si="109"/>
        <v>-4.492765064817943E-4</v>
      </c>
      <c r="R421">
        <f t="shared" si="110"/>
        <v>-5.1779098643408628E-4</v>
      </c>
      <c r="S421">
        <f t="shared" si="111"/>
        <v>8.5044278165888721E-6</v>
      </c>
      <c r="U421">
        <f t="shared" si="112"/>
        <v>9.8013495134481838E-6</v>
      </c>
    </row>
    <row r="422" spans="1:21" x14ac:dyDescent="0.3">
      <c r="A422">
        <f t="shared" si="113"/>
        <v>3</v>
      </c>
      <c r="D422" s="61">
        <f t="shared" si="105"/>
        <v>1.5916220114630932E-4</v>
      </c>
      <c r="E422" s="61">
        <f>D422/SUM(D419:D536)</f>
        <v>1.6737429741691095E-4</v>
      </c>
      <c r="F422">
        <f>D416*EXP(-N416+D416*A422-EXP(-N416+D416*A422))</f>
        <v>3.4289429160355264E-3</v>
      </c>
      <c r="G422">
        <f t="shared" si="114"/>
        <v>9.4743276573020763E-5</v>
      </c>
      <c r="H422">
        <f>F422*(1/D416+A422-A422*EXP(-N416+D416*A422))</f>
        <v>0.17093656291673928</v>
      </c>
      <c r="I422">
        <f>F422*(-1+EXP(-N416+D416*A422))</f>
        <v>-2.7486705627035291E-3</v>
      </c>
      <c r="K422">
        <f t="shared" si="106"/>
        <v>-3.2615686186186154E-3</v>
      </c>
      <c r="L422">
        <f t="shared" si="107"/>
        <v>2.9219308541788367E-2</v>
      </c>
      <c r="M422">
        <f t="shared" si="108"/>
        <v>7.5551898622729352E-6</v>
      </c>
      <c r="O422">
        <f t="shared" si="109"/>
        <v>-4.6984829857896096E-4</v>
      </c>
      <c r="R422">
        <f t="shared" si="110"/>
        <v>-5.5752132938376338E-4</v>
      </c>
      <c r="S422">
        <f t="shared" si="111"/>
        <v>8.9649776502346016E-6</v>
      </c>
      <c r="U422">
        <f t="shared" si="112"/>
        <v>1.0637829853957742E-5</v>
      </c>
    </row>
    <row r="423" spans="1:21" x14ac:dyDescent="0.3">
      <c r="A423">
        <f t="shared" si="113"/>
        <v>4</v>
      </c>
      <c r="D423" s="61">
        <f t="shared" si="105"/>
        <v>2.1879988530606242E-4</v>
      </c>
      <c r="E423" s="61">
        <f>D423/SUM(D419:D536)</f>
        <v>2.3008903379225526E-4</v>
      </c>
      <c r="F423">
        <f>D416*EXP(-N416+D416*A423-EXP(-N416+D416*A423))</f>
        <v>3.4872125976350503E-3</v>
      </c>
      <c r="G423">
        <f t="shared" si="114"/>
        <v>9.3526327413227808E-5</v>
      </c>
      <c r="H423">
        <f>F423*(1/D416+A423-A423*EXP(-N416+D416*A423))</f>
        <v>0.17657780591512537</v>
      </c>
      <c r="I423">
        <f>F423*(-1+EXP(-N416+D416*A423))</f>
        <v>-2.7806439108933774E-3</v>
      </c>
      <c r="K423">
        <f t="shared" si="106"/>
        <v>-3.2571235638427952E-3</v>
      </c>
      <c r="L423">
        <f t="shared" si="107"/>
        <v>3.1179721541799682E-2</v>
      </c>
      <c r="M423">
        <f t="shared" si="108"/>
        <v>7.7319805591884175E-6</v>
      </c>
      <c r="O423">
        <f t="shared" si="109"/>
        <v>-4.9100000081680594E-4</v>
      </c>
      <c r="R423">
        <f t="shared" si="110"/>
        <v>-5.7513573249781452E-4</v>
      </c>
      <c r="S423">
        <f t="shared" si="111"/>
        <v>9.0569008048268045E-6</v>
      </c>
      <c r="U423">
        <f t="shared" si="112"/>
        <v>1.0608853910139991E-5</v>
      </c>
    </row>
    <row r="424" spans="1:21" x14ac:dyDescent="0.3">
      <c r="A424">
        <f t="shared" si="113"/>
        <v>5</v>
      </c>
      <c r="D424" s="61">
        <f t="shared" si="105"/>
        <v>1.8892763764826815E-4</v>
      </c>
      <c r="E424" s="61">
        <f>D424/SUM(D419:D536)</f>
        <v>1.9867550452476801E-4</v>
      </c>
      <c r="F424">
        <f>D416*EXP(-N416+D416*A424-EXP(-N416+D416*A424))</f>
        <v>3.5461532825418829E-3</v>
      </c>
      <c r="G424">
        <f t="shared" si="114"/>
        <v>9.4134908490359212E-5</v>
      </c>
      <c r="H424">
        <f>F424*(1/D416+A424-A424*EXP(-N416+D416*A424))</f>
        <v>0.18231343499457905</v>
      </c>
      <c r="I424">
        <f>F424*(-1+EXP(-N416+D416*A424))</f>
        <v>-2.8123378152099658E-3</v>
      </c>
      <c r="K424">
        <f t="shared" si="106"/>
        <v>-3.3474777780171149E-3</v>
      </c>
      <c r="L424">
        <f t="shared" si="107"/>
        <v>3.3238188579522605E-2</v>
      </c>
      <c r="M424">
        <f t="shared" si="108"/>
        <v>7.9092439868599634E-6</v>
      </c>
      <c r="O424">
        <f t="shared" si="109"/>
        <v>-5.127269674560786E-4</v>
      </c>
      <c r="R424">
        <f t="shared" si="110"/>
        <v>-6.1029017227832126E-4</v>
      </c>
      <c r="S424">
        <f t="shared" si="111"/>
        <v>9.4142383406925631E-6</v>
      </c>
      <c r="U424">
        <f t="shared" si="112"/>
        <v>1.12056074743184E-5</v>
      </c>
    </row>
    <row r="425" spans="1:21" x14ac:dyDescent="0.3">
      <c r="A425">
        <f t="shared" si="113"/>
        <v>6</v>
      </c>
      <c r="D425" s="61">
        <f t="shared" si="105"/>
        <v>1.292494748669822E-4</v>
      </c>
      <c r="E425" s="61">
        <f>D425/SUM(D419:D536)</f>
        <v>1.3591820100225765E-4</v>
      </c>
      <c r="F425">
        <f>D416*EXP(-N416+D416*A425-EXP(-N416+D416*A425))</f>
        <v>3.6057586993830095E-3</v>
      </c>
      <c r="G425">
        <f t="shared" si="114"/>
        <v>9.5356629173258618E-5</v>
      </c>
      <c r="H425">
        <f>F425*(1/D416+A425-A425*EXP(-N416+D416*A425))</f>
        <v>0.18814209549616856</v>
      </c>
      <c r="I425">
        <f>F425*(-1+EXP(-N416+D416*A425))</f>
        <v>-2.8437158133107982E-3</v>
      </c>
      <c r="K425">
        <f t="shared" si="106"/>
        <v>-3.4698404983807517E-3</v>
      </c>
      <c r="L425">
        <f t="shared" si="107"/>
        <v>3.539744809768941E-2</v>
      </c>
      <c r="M425">
        <f t="shared" si="108"/>
        <v>8.0867196268738939E-6</v>
      </c>
      <c r="O425">
        <f t="shared" si="109"/>
        <v>-5.350226521118848E-4</v>
      </c>
      <c r="R425">
        <f t="shared" si="110"/>
        <v>-6.5282306240282452E-4</v>
      </c>
      <c r="S425">
        <f t="shared" si="111"/>
        <v>9.867240294911565E-6</v>
      </c>
      <c r="U425">
        <f t="shared" si="112"/>
        <v>1.2039793084203183E-5</v>
      </c>
    </row>
    <row r="426" spans="1:21" x14ac:dyDescent="0.3">
      <c r="A426">
        <f t="shared" si="113"/>
        <v>7</v>
      </c>
      <c r="D426" s="61">
        <f t="shared" si="105"/>
        <v>1.2923267352736023E-4</v>
      </c>
      <c r="E426" s="61">
        <f>D426/SUM(D419:D536)</f>
        <v>1.3590053278458638E-4</v>
      </c>
      <c r="F426">
        <f>D416*EXP(-N416+D416*A426-EXP(-N416+D416*A426))</f>
        <v>3.6660217927825937E-3</v>
      </c>
      <c r="G426">
        <f t="shared" si="114"/>
        <v>9.5356974236402502E-5</v>
      </c>
      <c r="H426">
        <f>F426*(1/D416+A426-A426*EXP(-N416+D416*A426))</f>
        <v>0.19406223937985645</v>
      </c>
      <c r="I426">
        <f>F426*(-1+EXP(-N416+D416*A426))</f>
        <v>-2.8747399666067762E-3</v>
      </c>
      <c r="K426">
        <f t="shared" si="106"/>
        <v>-3.5301212599980073E-3</v>
      </c>
      <c r="L426">
        <f t="shared" si="107"/>
        <v>3.7660152753124711E-2</v>
      </c>
      <c r="M426">
        <f t="shared" si="108"/>
        <v>8.2641298756063285E-6</v>
      </c>
      <c r="O426">
        <f t="shared" si="109"/>
        <v>-5.5787847555448472E-4</v>
      </c>
      <c r="R426">
        <f t="shared" si="110"/>
        <v>-6.8506323699765378E-4</v>
      </c>
      <c r="S426">
        <f t="shared" si="111"/>
        <v>1.0148180673084543E-5</v>
      </c>
      <c r="U426">
        <f t="shared" si="112"/>
        <v>1.2461756110289918E-5</v>
      </c>
    </row>
    <row r="427" spans="1:21" x14ac:dyDescent="0.3">
      <c r="A427">
        <f t="shared" si="113"/>
        <v>8</v>
      </c>
      <c r="D427" s="61">
        <f t="shared" si="105"/>
        <v>8.9460722153159592E-5</v>
      </c>
      <c r="E427" s="61">
        <f>D427/SUM(D419:D536)</f>
        <v>9.4076516967934469E-5</v>
      </c>
      <c r="F427">
        <f>D416*EXP(-N416+D416*A427-EXP(-N416+D416*A427))</f>
        <v>3.7269346919405091E-3</v>
      </c>
      <c r="G427">
        <f t="shared" si="114"/>
        <v>9.6175554005639209E-5</v>
      </c>
      <c r="H427">
        <f>F427*(1/D416+A427-A427*EXP(-N416+D416*A427))</f>
        <v>0.20007211612034093</v>
      </c>
      <c r="I427">
        <f>F427*(-1+EXP(-N416+D416*A427))</f>
        <v>-2.9053708312504292E-3</v>
      </c>
      <c r="K427">
        <f t="shared" si="106"/>
        <v>-3.6328581749725747E-3</v>
      </c>
      <c r="L427">
        <f t="shared" si="107"/>
        <v>4.0028851648871183E-2</v>
      </c>
      <c r="M427">
        <f t="shared" si="108"/>
        <v>8.4411796670808101E-6</v>
      </c>
      <c r="O427">
        <f t="shared" si="109"/>
        <v>-5.8128369032258733E-4</v>
      </c>
      <c r="R427">
        <f t="shared" si="110"/>
        <v>-7.2683362263184276E-4</v>
      </c>
      <c r="S427">
        <f t="shared" si="111"/>
        <v>1.0554800175634986E-5</v>
      </c>
      <c r="U427">
        <f t="shared" si="112"/>
        <v>1.3197658519465067E-5</v>
      </c>
    </row>
    <row r="428" spans="1:21" x14ac:dyDescent="0.3">
      <c r="A428">
        <f t="shared" si="113"/>
        <v>9</v>
      </c>
      <c r="D428" s="61">
        <f t="shared" si="105"/>
        <v>2.1863366056663175E-4</v>
      </c>
      <c r="E428" s="61">
        <f>D428/SUM(D419:D536)</f>
        <v>2.299142325594554E-4</v>
      </c>
      <c r="F428">
        <f>D416*EXP(-N416+D416*A428-EXP(-N416+D416*A428))</f>
        <v>3.7884886786099378E-3</v>
      </c>
      <c r="G428">
        <f t="shared" si="114"/>
        <v>9.3529708414640241E-5</v>
      </c>
      <c r="H428">
        <f>F428*(1/D416+A428-A428*EXP(-N416+D416*A428))</f>
        <v>0.20616976340953519</v>
      </c>
      <c r="I428">
        <f>F428*(-1+EXP(-N416+D416*A428))</f>
        <v>-2.9355674301486724E-3</v>
      </c>
      <c r="K428">
        <f t="shared" si="106"/>
        <v>-3.5585744460504823E-3</v>
      </c>
      <c r="L428">
        <f t="shared" si="107"/>
        <v>4.2505971344343717E-2</v>
      </c>
      <c r="M428">
        <f t="shared" si="108"/>
        <v>8.6175561369496811E-6</v>
      </c>
      <c r="O428">
        <f t="shared" si="109"/>
        <v>-6.05225242546489E-4</v>
      </c>
      <c r="R428">
        <f t="shared" si="110"/>
        <v>-7.3367045161744566E-4</v>
      </c>
      <c r="S428">
        <f t="shared" si="111"/>
        <v>1.044643524158515E-5</v>
      </c>
      <c r="U428">
        <f t="shared" si="112"/>
        <v>1.2663452088083497E-5</v>
      </c>
    </row>
    <row r="429" spans="1:21" x14ac:dyDescent="0.3">
      <c r="A429">
        <f t="shared" si="113"/>
        <v>10</v>
      </c>
      <c r="D429" s="61">
        <f t="shared" si="105"/>
        <v>2.9812786589345303E-5</v>
      </c>
      <c r="E429" s="61">
        <f>D429/SUM(D419:D536)</f>
        <v>3.1351000259446217E-5</v>
      </c>
      <c r="F429">
        <f>D416*EXP(-N416+D416*A429-EXP(-N416+D416*A429))</f>
        <v>3.8506741544971921E-3</v>
      </c>
      <c r="G429">
        <f t="shared" si="114"/>
        <v>9.7409775939583693E-5</v>
      </c>
      <c r="H429">
        <f>F429*(1/D416+A429-A429*EXP(-N416+D416*A429))</f>
        <v>0.2123529976754448</v>
      </c>
      <c r="I429">
        <f>F429*(-1+EXP(-N416+D416*A429))</f>
        <v>-2.9652872261490162E-3</v>
      </c>
      <c r="K429">
        <f t="shared" si="106"/>
        <v>-3.8193231542377457E-3</v>
      </c>
      <c r="L429">
        <f t="shared" si="107"/>
        <v>4.5093795621747465E-2</v>
      </c>
      <c r="M429">
        <f t="shared" si="108"/>
        <v>8.7929283335625267E-6</v>
      </c>
      <c r="O429">
        <f t="shared" si="109"/>
        <v>-6.2968763144144815E-4</v>
      </c>
      <c r="R429">
        <f t="shared" si="110"/>
        <v>-8.1104472089362054E-4</v>
      </c>
      <c r="S429">
        <f t="shared" si="111"/>
        <v>1.1325390161796357E-5</v>
      </c>
      <c r="U429">
        <f t="shared" si="112"/>
        <v>1.4587229356496563E-5</v>
      </c>
    </row>
    <row r="430" spans="1:21" x14ac:dyDescent="0.3">
      <c r="A430">
        <f t="shared" si="113"/>
        <v>11</v>
      </c>
      <c r="D430" s="61">
        <f t="shared" si="105"/>
        <v>9.9366018199151127E-5</v>
      </c>
      <c r="E430" s="61">
        <f>D430/SUM(D419:D536)</f>
        <v>1.0449288438723352E-4</v>
      </c>
      <c r="F430">
        <f>D416*EXP(-N416+D416*A430-EXP(-N416+D416*A430))</f>
        <v>3.913480608110146E-3</v>
      </c>
      <c r="G430">
        <f t="shared" si="114"/>
        <v>9.5971357676109698E-5</v>
      </c>
      <c r="H430">
        <f>F430*(1/D416+A430-A430*EXP(-N416+D416*A430))</f>
        <v>0.21861940442864811</v>
      </c>
      <c r="I430">
        <f>F430*(-1+EXP(-N416+D416*A430))</f>
        <v>-2.9944860965573699E-3</v>
      </c>
      <c r="K430">
        <f t="shared" si="106"/>
        <v>-3.8089877237229126E-3</v>
      </c>
      <c r="L430">
        <f t="shared" si="107"/>
        <v>4.7794443992736801E-2</v>
      </c>
      <c r="M430">
        <f t="shared" si="108"/>
        <v>8.9669469824753939E-6</v>
      </c>
      <c r="O430">
        <f t="shared" si="109"/>
        <v>-6.5465276699923944E-4</v>
      </c>
      <c r="R430">
        <f t="shared" si="110"/>
        <v>-8.3271862763633514E-4</v>
      </c>
      <c r="S430">
        <f t="shared" si="111"/>
        <v>1.1405960780645967E-5</v>
      </c>
      <c r="U430">
        <f t="shared" si="112"/>
        <v>1.4508387479471854E-5</v>
      </c>
    </row>
    <row r="431" spans="1:21" x14ac:dyDescent="0.3">
      <c r="A431">
        <f t="shared" si="113"/>
        <v>12</v>
      </c>
      <c r="D431" s="61">
        <f t="shared" si="105"/>
        <v>9.935608209414473E-5</v>
      </c>
      <c r="E431" s="61">
        <f>D431/SUM(D419:D536)</f>
        <v>1.0448243562124179E-4</v>
      </c>
      <c r="F431">
        <f>D416*EXP(-N416+D416*A431-EXP(-N416+D416*A431))</f>
        <v>3.976896581085086E-3</v>
      </c>
      <c r="G431">
        <f t="shared" si="114"/>
        <v>9.5971562398832738E-5</v>
      </c>
      <c r="H431">
        <f>F431*(1/D416+A431-A431*EXP(-N416+D416*A431))</f>
        <v>0.22496632844912753</v>
      </c>
      <c r="I431">
        <f>F431*(-1+EXP(-N416+D416*A431))</f>
        <v>-3.0231183091550917E-3</v>
      </c>
      <c r="K431">
        <f t="shared" si="106"/>
        <v>-3.8724141454638443E-3</v>
      </c>
      <c r="L431">
        <f t="shared" si="107"/>
        <v>5.0609848935880726E-2</v>
      </c>
      <c r="M431">
        <f t="shared" si="108"/>
        <v>9.1392443111487398E-6</v>
      </c>
      <c r="O431">
        <f t="shared" si="109"/>
        <v>-6.8009982647795539E-4</v>
      </c>
      <c r="R431">
        <f t="shared" si="110"/>
        <v>-8.7116279253946676E-4</v>
      </c>
      <c r="S431">
        <f t="shared" si="111"/>
        <v>1.1706766103782917E-5</v>
      </c>
      <c r="U431">
        <f t="shared" si="112"/>
        <v>1.4995591313988476E-5</v>
      </c>
    </row>
    <row r="432" spans="1:21" x14ac:dyDescent="0.3">
      <c r="A432">
        <f t="shared" si="113"/>
        <v>13</v>
      </c>
      <c r="D432" s="61">
        <f t="shared" si="105"/>
        <v>1.0927966887881629E-4</v>
      </c>
      <c r="E432" s="61">
        <f>D432/SUM(D419:D536)</f>
        <v>1.1491803750396091E-4</v>
      </c>
      <c r="F432">
        <f>D416*EXP(-N416+D416*A432-EXP(-N416+D416*A432))</f>
        <v>4.0409096340254412E-3</v>
      </c>
      <c r="G432">
        <f t="shared" si="114"/>
        <v>9.5767206392987139E-5</v>
      </c>
      <c r="H432">
        <f>F432*(1/D416+A432-A432*EXP(-N416+D416*A432))</f>
        <v>0.23139086382784074</v>
      </c>
      <c r="I432">
        <f>F432*(-1+EXP(-N416+D416*A432))</f>
        <v>-3.0511364998927408E-3</v>
      </c>
      <c r="K432">
        <f t="shared" si="106"/>
        <v>-3.92599159652148E-3</v>
      </c>
      <c r="L432">
        <f t="shared" si="107"/>
        <v>5.3541731862994338E-2</v>
      </c>
      <c r="M432">
        <f t="shared" si="108"/>
        <v>9.3094339409777251E-6</v>
      </c>
      <c r="O432">
        <f t="shared" si="109"/>
        <v>-7.0600511036683579E-4</v>
      </c>
      <c r="R432">
        <f t="shared" si="110"/>
        <v>-9.084385868999488E-4</v>
      </c>
      <c r="S432">
        <f t="shared" si="111"/>
        <v>1.1978736258418862E-5</v>
      </c>
      <c r="U432">
        <f t="shared" si="112"/>
        <v>1.5413410015957279E-5</v>
      </c>
    </row>
    <row r="433" spans="1:21" x14ac:dyDescent="0.3">
      <c r="A433">
        <f t="shared" si="113"/>
        <v>14</v>
      </c>
      <c r="D433" s="61">
        <f t="shared" si="105"/>
        <v>2.1851125999207405E-4</v>
      </c>
      <c r="E433" s="61">
        <f>D433/SUM(D419:D536)</f>
        <v>2.2978551663304525E-4</v>
      </c>
      <c r="F433">
        <f>D416*EXP(-N416+D416*A433-EXP(-N416+D416*A433))</f>
        <v>4.1055063118896748E-3</v>
      </c>
      <c r="G433">
        <f t="shared" si="114"/>
        <v>9.3532198074187096E-5</v>
      </c>
      <c r="H433">
        <f>F433*(1/D416+A433-A433*EXP(-N416+D416*A433))</f>
        <v>0.23788984387916295</v>
      </c>
      <c r="I433">
        <f>F433*(-1+EXP(-N416+D416*A433))</f>
        <v>-3.0784916524480531E-3</v>
      </c>
      <c r="K433">
        <f t="shared" si="106"/>
        <v>-3.8757207952566297E-3</v>
      </c>
      <c r="L433">
        <f t="shared" si="107"/>
        <v>5.6591577820852522E-2</v>
      </c>
      <c r="M433">
        <f t="shared" si="108"/>
        <v>9.4771108541923443E-6</v>
      </c>
      <c r="O433">
        <f t="shared" si="109"/>
        <v>-7.3234189858417372E-4</v>
      </c>
      <c r="R433">
        <f t="shared" si="110"/>
        <v>-9.2199461490282493E-4</v>
      </c>
      <c r="S433">
        <f t="shared" si="111"/>
        <v>1.1931374115416865E-5</v>
      </c>
      <c r="U433">
        <f t="shared" si="112"/>
        <v>1.5021211682784681E-5</v>
      </c>
    </row>
    <row r="434" spans="1:21" x14ac:dyDescent="0.3">
      <c r="A434">
        <f t="shared" si="113"/>
        <v>15</v>
      </c>
      <c r="D434" s="61">
        <f t="shared" si="105"/>
        <v>2.9788052242649978E-4</v>
      </c>
      <c r="E434" s="61">
        <f>D434/SUM(D419:D536)</f>
        <v>3.1324989725095852E-4</v>
      </c>
      <c r="F434">
        <f>D416*EXP(-N416+D416*A434-EXP(-N416+D416*A434))</f>
        <v>4.1706721089697111E-3</v>
      </c>
      <c r="G434">
        <f t="shared" si="114"/>
        <v>9.1924762176424604E-5</v>
      </c>
      <c r="H434">
        <f>F434*(1/D416+A434-A434*EXP(-N416+D416*A434))</f>
        <v>0.24445983094218074</v>
      </c>
      <c r="I434">
        <f>F434*(-1+EXP(-N416+D416*A434))</f>
        <v>-3.1051330798460117E-3</v>
      </c>
      <c r="K434">
        <f t="shared" si="106"/>
        <v>-3.8574222117187524E-3</v>
      </c>
      <c r="L434">
        <f t="shared" si="107"/>
        <v>5.9760608944279585E-2</v>
      </c>
      <c r="M434">
        <f t="shared" si="108"/>
        <v>9.6418514435539774E-6</v>
      </c>
      <c r="O434">
        <f t="shared" si="109"/>
        <v>-7.5908030775212899E-4</v>
      </c>
      <c r="R434">
        <f t="shared" si="110"/>
        <v>-9.4298478174937911E-4</v>
      </c>
      <c r="S434">
        <f t="shared" si="111"/>
        <v>1.1977809312540663E-5</v>
      </c>
      <c r="U434">
        <f t="shared" si="112"/>
        <v>1.4879706119461192E-5</v>
      </c>
    </row>
    <row r="435" spans="1:21" x14ac:dyDescent="0.3">
      <c r="A435">
        <f t="shared" si="113"/>
        <v>16</v>
      </c>
      <c r="D435" s="61">
        <f t="shared" si="105"/>
        <v>7.0448354215401233E-4</v>
      </c>
      <c r="E435" s="61">
        <f>D435/SUM(D419:D536)</f>
        <v>7.4083191273167904E-4</v>
      </c>
      <c r="F435">
        <f>D416*EXP(-N416+D416*A435-EXP(-N416+D416*A435))</f>
        <v>4.2363914335055196E-3</v>
      </c>
      <c r="G435">
        <f t="shared" si="114"/>
        <v>8.3908497997639921E-5</v>
      </c>
      <c r="H435">
        <f>F435*(1/D416+A435-A435*EXP(-N416+D416*A435))</f>
        <v>0.25109710609077146</v>
      </c>
      <c r="I435">
        <f>F435*(-1+EXP(-N416+D416*A435))</f>
        <v>-3.1310084083494135E-3</v>
      </c>
      <c r="K435">
        <f t="shared" si="106"/>
        <v>-3.4955595207738404E-3</v>
      </c>
      <c r="L435">
        <f t="shared" si="107"/>
        <v>6.3049756687160133E-2</v>
      </c>
      <c r="M435">
        <f t="shared" si="108"/>
        <v>9.8032136531547274E-6</v>
      </c>
      <c r="O435">
        <f t="shared" si="109"/>
        <v>-7.8618715048241021E-4</v>
      </c>
      <c r="R435">
        <f t="shared" si="110"/>
        <v>-8.7772487983435519E-4</v>
      </c>
      <c r="S435">
        <f t="shared" si="111"/>
        <v>1.094462625142874E-5</v>
      </c>
      <c r="U435">
        <f t="shared" si="112"/>
        <v>1.221893636327264E-5</v>
      </c>
    </row>
    <row r="436" spans="1:21" x14ac:dyDescent="0.3">
      <c r="A436">
        <f t="shared" si="113"/>
        <v>17</v>
      </c>
      <c r="D436" s="61">
        <f t="shared" si="105"/>
        <v>6.1480151632903335E-4</v>
      </c>
      <c r="E436" s="61">
        <f>D436/SUM(D419:D536)</f>
        <v>6.4652267375864682E-4</v>
      </c>
      <c r="F436">
        <f>D416*EXP(-N416+D416*A436-EXP(-N416+D416*A436))</f>
        <v>4.3026475719860312E-3</v>
      </c>
      <c r="G436">
        <f t="shared" si="114"/>
        <v>8.5645167325036596E-5</v>
      </c>
      <c r="H436">
        <f>F436*(1/D416+A436-A436*EXP(-N416+D416*A436))</f>
        <v>0.25779765877446914</v>
      </c>
      <c r="I436">
        <f>F436*(-1+EXP(-N416+D416*A436))</f>
        <v>-3.1560635638391843E-3</v>
      </c>
      <c r="K436">
        <f t="shared" si="106"/>
        <v>-3.6561248982273841E-3</v>
      </c>
      <c r="L436">
        <f t="shared" si="107"/>
        <v>6.6459632869597621E-2</v>
      </c>
      <c r="M436">
        <f t="shared" si="108"/>
        <v>9.960737218993293E-6</v>
      </c>
      <c r="O436">
        <f t="shared" si="109"/>
        <v>-8.1362579770114906E-4</v>
      </c>
      <c r="R436">
        <f t="shared" si="110"/>
        <v>-9.4254043895006386E-4</v>
      </c>
      <c r="S436">
        <f t="shared" si="111"/>
        <v>1.1538962576140693E-5</v>
      </c>
      <c r="U436">
        <f t="shared" si="112"/>
        <v>1.33672492714382E-5</v>
      </c>
    </row>
    <row r="437" spans="1:21" x14ac:dyDescent="0.3">
      <c r="A437">
        <f t="shared" si="113"/>
        <v>18</v>
      </c>
      <c r="D437" s="61">
        <f t="shared" si="105"/>
        <v>1.010416505263361E-3</v>
      </c>
      <c r="E437" s="61">
        <f>D437/SUM(D419:D536)</f>
        <v>1.0625497225402445E-3</v>
      </c>
      <c r="F437">
        <f>D416*EXP(-N416+D416*A437-EXP(-N416+D416*A437))</f>
        <v>4.3694226531912246E-3</v>
      </c>
      <c r="G437">
        <f t="shared" si="114"/>
        <v>7.8118028288409091E-5</v>
      </c>
      <c r="H437">
        <f>F437*(1/D416+A437-A437*EXP(-N416+D416*A437))</f>
        <v>0.26455717641428989</v>
      </c>
      <c r="I437">
        <f>F437*(-1+EXP(-N416+D416*A437))</f>
        <v>-3.1802427609145647E-3</v>
      </c>
      <c r="K437">
        <f t="shared" si="106"/>
        <v>-3.3068729306509801E-3</v>
      </c>
      <c r="L437">
        <f t="shared" si="107"/>
        <v>6.9990499592301705E-2</v>
      </c>
      <c r="M437">
        <f t="shared" si="108"/>
        <v>1.0113944018349493E-5</v>
      </c>
      <c r="O437">
        <f t="shared" si="109"/>
        <v>-8.4135604513954285E-4</v>
      </c>
      <c r="R437">
        <f t="shared" si="110"/>
        <v>-8.7485696529387112E-4</v>
      </c>
      <c r="S437">
        <f t="shared" si="111"/>
        <v>1.0516658698967111E-5</v>
      </c>
      <c r="U437">
        <f t="shared" si="112"/>
        <v>1.0935408579472202E-5</v>
      </c>
    </row>
    <row r="438" spans="1:21" x14ac:dyDescent="0.3">
      <c r="A438">
        <f t="shared" si="113"/>
        <v>19</v>
      </c>
      <c r="D438" s="61">
        <f t="shared" si="105"/>
        <v>1.2268272676002328E-3</v>
      </c>
      <c r="E438" s="61">
        <f>D438/SUM(D419:D536)</f>
        <v>1.2901263647248761E-3</v>
      </c>
      <c r="F438">
        <f>D416*EXP(-N416+D416*A438-EXP(-N416+D416*A438))</f>
        <v>4.4366976120352782E-3</v>
      </c>
      <c r="G438">
        <f t="shared" si="114"/>
        <v>7.4146974250425049E-5</v>
      </c>
      <c r="H438">
        <f>F438*(1/D416+A438-A438*EXP(-N416+D416*A438))</f>
        <v>0.27137103397998269</v>
      </c>
      <c r="I438">
        <f>F438*(-1+EXP(-N416+D416*A438))</f>
        <v>-3.2034884949545357E-3</v>
      </c>
      <c r="K438">
        <f t="shared" si="106"/>
        <v>-3.1465712473104021E-3</v>
      </c>
      <c r="L438">
        <f t="shared" si="107"/>
        <v>7.3642238083364925E-2</v>
      </c>
      <c r="M438">
        <f t="shared" si="108"/>
        <v>1.0262338537306076E-5</v>
      </c>
      <c r="O438">
        <f t="shared" si="109"/>
        <v>-8.693339852187909E-4</v>
      </c>
      <c r="R438">
        <f t="shared" si="110"/>
        <v>-8.5388829287430762E-4</v>
      </c>
      <c r="S438">
        <f t="shared" si="111"/>
        <v>1.0080004789313616E-5</v>
      </c>
      <c r="U438">
        <f t="shared" si="112"/>
        <v>9.90091061440054E-6</v>
      </c>
    </row>
    <row r="439" spans="1:21" x14ac:dyDescent="0.3">
      <c r="A439">
        <f t="shared" si="113"/>
        <v>20</v>
      </c>
      <c r="D439" s="61">
        <f t="shared" si="105"/>
        <v>1.1463465877014178E-3</v>
      </c>
      <c r="E439" s="61">
        <f>D439/SUM(D419:D536)</f>
        <v>1.2054932222030732E-3</v>
      </c>
      <c r="F439">
        <f>D416*EXP(-N416+D416*A439-EXP(-N416+D416*A439))</f>
        <v>4.5044521532758E-3</v>
      </c>
      <c r="G439">
        <f t="shared" si="114"/>
        <v>7.5611665934557286E-5</v>
      </c>
      <c r="H439">
        <f>F439*(1/D416+A439-A439*EXP(-N416+D416*A439))</f>
        <v>0.2782342835775703</v>
      </c>
      <c r="I439">
        <f>F439*(-1+EXP(-N416+D416*A439))</f>
        <v>-3.2257415373930062E-3</v>
      </c>
      <c r="K439">
        <f t="shared" si="106"/>
        <v>-3.298958931072727E-3</v>
      </c>
      <c r="L439">
        <f t="shared" si="107"/>
        <v>7.7414316557923801E-2</v>
      </c>
      <c r="M439">
        <f t="shared" si="108"/>
        <v>1.0405408466062595E-5</v>
      </c>
      <c r="O439">
        <f t="shared" si="109"/>
        <v>-8.9751188566295327E-4</v>
      </c>
      <c r="R439">
        <f t="shared" si="110"/>
        <v>-9.1788347473884728E-4</v>
      </c>
      <c r="S439">
        <f t="shared" si="111"/>
        <v>1.0641588854114927E-5</v>
      </c>
      <c r="U439">
        <f t="shared" si="112"/>
        <v>1.0883130028904509E-5</v>
      </c>
    </row>
    <row r="440" spans="1:21" x14ac:dyDescent="0.3">
      <c r="A440">
        <f t="shared" si="113"/>
        <v>21</v>
      </c>
      <c r="D440" s="61">
        <f t="shared" si="105"/>
        <v>1.1055784534764101E-3</v>
      </c>
      <c r="E440" s="61">
        <f>D440/SUM(D419:D536)</f>
        <v>1.1626216247146942E-3</v>
      </c>
      <c r="F440">
        <f>D416*EXP(-N416+D416*A440-EXP(-N416+D416*A440))</f>
        <v>4.572664715159656E-3</v>
      </c>
      <c r="G440">
        <f t="shared" si="114"/>
        <v>7.6359083592556344E-5</v>
      </c>
      <c r="H440">
        <f>F440*(1/D416+A440-A440*EXP(-N416+D416*A440))</f>
        <v>0.28514164407856474</v>
      </c>
      <c r="I440">
        <f>F440*(-1+EXP(-N416+D416*A440))</f>
        <v>-3.2469409344717056E-3</v>
      </c>
      <c r="K440">
        <f t="shared" si="106"/>
        <v>-3.410043090444962E-3</v>
      </c>
      <c r="L440">
        <f t="shared" si="107"/>
        <v>8.1305757187826899E-2</v>
      </c>
      <c r="M440">
        <f t="shared" si="108"/>
        <v>1.0542625431947992E-5</v>
      </c>
      <c r="O440">
        <f t="shared" si="109"/>
        <v>-9.2583807628125346E-4</v>
      </c>
      <c r="R440">
        <f t="shared" si="110"/>
        <v>-9.723452931882263E-4</v>
      </c>
      <c r="S440">
        <f t="shared" si="111"/>
        <v>1.1072208498678148E-5</v>
      </c>
      <c r="U440">
        <f t="shared" si="112"/>
        <v>1.1628393878691428E-5</v>
      </c>
    </row>
    <row r="441" spans="1:21" x14ac:dyDescent="0.3">
      <c r="A441">
        <f t="shared" si="113"/>
        <v>22</v>
      </c>
      <c r="D441" s="61">
        <f t="shared" si="105"/>
        <v>1.389883185482768E-3</v>
      </c>
      <c r="E441" s="61">
        <f>D441/SUM(D419:D536)</f>
        <v>1.4615952781898975E-3</v>
      </c>
      <c r="F441">
        <f>D416*EXP(-N416+D416*A441-EXP(-N416+D416*A441))</f>
        <v>4.6413124330815852E-3</v>
      </c>
      <c r="G441">
        <f t="shared" si="114"/>
        <v>7.1223384941683502E-5</v>
      </c>
      <c r="H441">
        <f>F441*(1/D416+A441-A441*EXP(-N416+D416*A441))</f>
        <v>0.29208749082487301</v>
      </c>
      <c r="I441">
        <f>F441*(-1+EXP(-N416+D416*A441))</f>
        <v>-3.2670240097460736E-3</v>
      </c>
      <c r="K441">
        <f t="shared" si="106"/>
        <v>-3.1797171548916875E-3</v>
      </c>
      <c r="L441">
        <f t="shared" si="107"/>
        <v>8.5315102296370279E-2</v>
      </c>
      <c r="M441">
        <f t="shared" si="108"/>
        <v>1.0673445880257313E-5</v>
      </c>
      <c r="O441">
        <f t="shared" si="109"/>
        <v>-9.5425684547134615E-4</v>
      </c>
      <c r="R441">
        <f t="shared" si="110"/>
        <v>-9.2875560530511709E-4</v>
      </c>
      <c r="S441">
        <f t="shared" si="111"/>
        <v>1.0388212289232618E-5</v>
      </c>
      <c r="U441">
        <f t="shared" si="112"/>
        <v>1.0110601185112488E-5</v>
      </c>
    </row>
    <row r="442" spans="1:21" x14ac:dyDescent="0.3">
      <c r="A442">
        <f t="shared" si="113"/>
        <v>23</v>
      </c>
      <c r="D442" s="61">
        <f t="shared" si="105"/>
        <v>9.4539543004458146E-4</v>
      </c>
      <c r="E442" s="61">
        <f>D442/SUM(D419:D536)</f>
        <v>9.9417383490074565E-4</v>
      </c>
      <c r="F442">
        <f>D416*EXP(-N416+D416*A442-EXP(-N416+D416*A442))</f>
        <v>4.710371103337661E-3</v>
      </c>
      <c r="G442">
        <f t="shared" si="114"/>
        <v>7.9331375962599381E-5</v>
      </c>
      <c r="H442">
        <f>F442*(1/D416+A442-A442*EXP(-N416+D416*A442))</f>
        <v>0.29906584544615</v>
      </c>
      <c r="I442">
        <f>F442*(-1+EXP(-N416+D416*A442))</f>
        <v>-3.285926370630811E-3</v>
      </c>
      <c r="K442">
        <f t="shared" si="106"/>
        <v>-3.7161972684369151E-3</v>
      </c>
      <c r="L442">
        <f t="shared" si="107"/>
        <v>8.9440379912420487E-2</v>
      </c>
      <c r="M442">
        <f t="shared" si="108"/>
        <v>1.0797312113206974E-5</v>
      </c>
      <c r="O442">
        <f t="shared" si="109"/>
        <v>-9.8270834810650271E-4</v>
      </c>
      <c r="R442">
        <f t="shared" si="110"/>
        <v>-1.1113876779297593E-3</v>
      </c>
      <c r="S442">
        <f t="shared" si="111"/>
        <v>1.2211150602823046E-5</v>
      </c>
      <c r="U442">
        <f t="shared" si="112"/>
        <v>1.3810122137937989E-5</v>
      </c>
    </row>
    <row r="443" spans="1:21" x14ac:dyDescent="0.3">
      <c r="A443">
        <f t="shared" si="113"/>
        <v>24</v>
      </c>
      <c r="D443" s="61">
        <f t="shared" si="105"/>
        <v>7.6753487616298814E-4</v>
      </c>
      <c r="E443" s="61">
        <f>D443/SUM(D419:D536)</f>
        <v>8.0713642884760247E-4</v>
      </c>
      <c r="F443">
        <f>D416*EXP(-N416+D416*A443-EXP(-N416+D416*A443))</f>
        <v>4.7798151470619119E-3</v>
      </c>
      <c r="G443">
        <f t="shared" si="114"/>
        <v>8.2698174574324289E-5</v>
      </c>
      <c r="H443">
        <f>F443*(1/D416+A443-A443*EXP(-N416+D416*A443))</f>
        <v>0.30607036582921943</v>
      </c>
      <c r="I443">
        <f>F443*(-1+EXP(-N416+D416*A443))</f>
        <v>-3.3035819192831065E-3</v>
      </c>
      <c r="K443">
        <f t="shared" si="106"/>
        <v>-3.9726787182143095E-3</v>
      </c>
      <c r="L443">
        <f t="shared" si="107"/>
        <v>9.3679068838832216E-2</v>
      </c>
      <c r="M443">
        <f t="shared" si="108"/>
        <v>1.0913653497414254E-5</v>
      </c>
      <c r="O443">
        <f t="shared" si="109"/>
        <v>-1.0111285265817752E-3</v>
      </c>
      <c r="R443">
        <f t="shared" si="110"/>
        <v>-1.2159192286058083E-3</v>
      </c>
      <c r="S443">
        <f t="shared" si="111"/>
        <v>1.3124069584613581E-5</v>
      </c>
      <c r="U443">
        <f t="shared" si="112"/>
        <v>1.5782176198152889E-5</v>
      </c>
    </row>
    <row r="444" spans="1:21" x14ac:dyDescent="0.3">
      <c r="A444">
        <f t="shared" si="113"/>
        <v>25</v>
      </c>
      <c r="D444" s="61">
        <f t="shared" si="105"/>
        <v>1.1695900550622079E-3</v>
      </c>
      <c r="E444" s="61">
        <f>D444/SUM(D419:D536)</f>
        <v>1.2299359541521554E-3</v>
      </c>
      <c r="F444">
        <f>D416*EXP(-N416+D416*A444-EXP(-N416+D416*A444))</f>
        <v>4.8496175744407195E-3</v>
      </c>
      <c r="G444">
        <f t="shared" si="114"/>
        <v>7.5187179983054675E-5</v>
      </c>
      <c r="H444">
        <f>F444*(1/D416+A444-A444*EXP(-N416+D416*A444))</f>
        <v>0.31309433628214545</v>
      </c>
      <c r="I444">
        <f>F444*(-1+EXP(-N416+D416*A444))</f>
        <v>-3.3199228681327258E-3</v>
      </c>
      <c r="K444">
        <f t="shared" si="106"/>
        <v>-3.619681620288564E-3</v>
      </c>
      <c r="L444">
        <f t="shared" si="107"/>
        <v>9.8028063411957175E-2</v>
      </c>
      <c r="M444">
        <f t="shared" si="108"/>
        <v>1.1021887850350624E-5</v>
      </c>
      <c r="O444">
        <f t="shared" si="109"/>
        <v>-1.0394490469059325E-3</v>
      </c>
      <c r="R444">
        <f t="shared" si="110"/>
        <v>-1.1333018144569287E-3</v>
      </c>
      <c r="S444">
        <f t="shared" si="111"/>
        <v>1.2017063786555721E-5</v>
      </c>
      <c r="U444">
        <f t="shared" si="112"/>
        <v>1.3102095032254844E-5</v>
      </c>
    </row>
    <row r="445" spans="1:21" x14ac:dyDescent="0.3">
      <c r="A445">
        <f t="shared" si="113"/>
        <v>26</v>
      </c>
      <c r="D445" s="61">
        <f t="shared" si="105"/>
        <v>1.1780040895101496E-3</v>
      </c>
      <c r="E445" s="61">
        <f>D445/SUM(D419:D536)</f>
        <v>1.2387841171834731E-3</v>
      </c>
      <c r="F445">
        <f>D416*EXP(-N416+D416*A445-EXP(-N416+D416*A445))</f>
        <v>4.9197499493063316E-3</v>
      </c>
      <c r="G445">
        <f t="shared" si="114"/>
        <v>7.5033812471589557E-5</v>
      </c>
      <c r="H445">
        <f>F445*(1/D416+A445-A445*EXP(-N416+D416*A445))</f>
        <v>0.32013065793861578</v>
      </c>
      <c r="I445">
        <f>F445*(-1+EXP(-N416+D416*A445))</f>
        <v>-3.3348797603791826E-3</v>
      </c>
      <c r="K445">
        <f t="shared" si="106"/>
        <v>-3.6809658321228585E-3</v>
      </c>
      <c r="L445">
        <f t="shared" si="107"/>
        <v>0.10248363815221102</v>
      </c>
      <c r="M445">
        <f t="shared" si="108"/>
        <v>1.1121423016186714E-5</v>
      </c>
      <c r="O445">
        <f t="shared" si="109"/>
        <v>-1.067597251836361E-3</v>
      </c>
      <c r="R445">
        <f t="shared" si="110"/>
        <v>-1.178390013687055E-3</v>
      </c>
      <c r="S445">
        <f t="shared" si="111"/>
        <v>1.2275578452193838E-5</v>
      </c>
      <c r="U445">
        <f t="shared" si="112"/>
        <v>1.3549509457255928E-5</v>
      </c>
    </row>
    <row r="446" spans="1:21" x14ac:dyDescent="0.3">
      <c r="A446">
        <f t="shared" si="113"/>
        <v>27</v>
      </c>
      <c r="D446" s="61">
        <f t="shared" si="105"/>
        <v>1.3332568385892825E-3</v>
      </c>
      <c r="E446" s="61">
        <f>D446/SUM(D419:D536)</f>
        <v>1.4020472513448115E-3</v>
      </c>
      <c r="F446">
        <f>D416*EXP(-N416+D416*A446-EXP(-N416+D416*A446))</f>
        <v>4.9901823542175946E-3</v>
      </c>
      <c r="G446">
        <f t="shared" si="114"/>
        <v>7.2232029527877589E-5</v>
      </c>
      <c r="H446">
        <f>F446*(1/D416+A446-A446*EXP(-N416+D416*A446))</f>
        <v>0.32717183945147221</v>
      </c>
      <c r="I446">
        <f>F446*(-1+EXP(-N416+D416*A446))</f>
        <v>-3.3483814957869268E-3</v>
      </c>
      <c r="K446">
        <f t="shared" si="106"/>
        <v>-3.5881351028727833E-3</v>
      </c>
      <c r="L446">
        <f t="shared" si="107"/>
        <v>0.10704141253005992</v>
      </c>
      <c r="M446">
        <f t="shared" si="108"/>
        <v>1.1211658641328297E-5</v>
      </c>
      <c r="O446">
        <f t="shared" si="109"/>
        <v>-1.0954961331618809E-3</v>
      </c>
      <c r="R446">
        <f t="shared" si="110"/>
        <v>-1.1739367618072861E-3</v>
      </c>
      <c r="S446">
        <f t="shared" si="111"/>
        <v>1.2014445182842749E-5</v>
      </c>
      <c r="U446">
        <f t="shared" si="112"/>
        <v>1.287471351646788E-5</v>
      </c>
    </row>
    <row r="447" spans="1:21" x14ac:dyDescent="0.3">
      <c r="A447">
        <f t="shared" si="113"/>
        <v>28</v>
      </c>
      <c r="D447" s="61">
        <f t="shared" si="105"/>
        <v>9.8913973402270871E-4</v>
      </c>
      <c r="E447" s="61">
        <f>D447/SUM(D419:D536)</f>
        <v>1.0401751599113265E-3</v>
      </c>
      <c r="F447">
        <f>D416*EXP(-N416+D416*A447-EXP(-N416+D416*A447))</f>
        <v>5.060883356143203E-3</v>
      </c>
      <c r="G447">
        <f t="shared" si="114"/>
        <v>7.8514041384952486E-5</v>
      </c>
      <c r="H447">
        <f>F447*(1/D416+A447-A447*EXP(-N416+D416*A447))</f>
        <v>0.33420998802750151</v>
      </c>
      <c r="I447">
        <f>F447*(-1+EXP(-N416+D416*A447))</f>
        <v>-3.3603553621199458E-3</v>
      </c>
      <c r="K447">
        <f t="shared" si="106"/>
        <v>-4.0207081962318767E-3</v>
      </c>
      <c r="L447">
        <f t="shared" si="107"/>
        <v>0.11169631609734271</v>
      </c>
      <c r="M447">
        <f t="shared" si="108"/>
        <v>1.1291988159728273E-5</v>
      </c>
      <c r="O447">
        <f t="shared" si="109"/>
        <v>-1.1230643253422577E-3</v>
      </c>
      <c r="R447">
        <f t="shared" si="110"/>
        <v>-1.3437608381247326E-3</v>
      </c>
      <c r="S447">
        <f t="shared" si="111"/>
        <v>1.3511008346727403E-5</v>
      </c>
      <c r="U447">
        <f t="shared" si="112"/>
        <v>1.6166094399246192E-5</v>
      </c>
    </row>
    <row r="448" spans="1:21" x14ac:dyDescent="0.3">
      <c r="A448">
        <f t="shared" si="113"/>
        <v>29</v>
      </c>
      <c r="D448" s="61">
        <f t="shared" si="105"/>
        <v>1.203115171580054E-3</v>
      </c>
      <c r="E448" s="61">
        <f>D448/SUM(D419:D536)</f>
        <v>1.2651908248600345E-3</v>
      </c>
      <c r="F448">
        <f>D416*EXP(-N416+D416*A448-EXP(-N416+D416*A448))</f>
        <v>5.1318199728699826E-3</v>
      </c>
      <c r="G448">
        <f t="shared" si="114"/>
        <v>7.4577029103407375E-5</v>
      </c>
      <c r="H448">
        <f>F448*(1/D416+A448-A448*EXP(-N416+D416*A448))</f>
        <v>0.34123680085896702</v>
      </c>
      <c r="I448">
        <f>F448*(-1+EXP(-N416+D416*A448))</f>
        <v>-3.3707270725671116E-3</v>
      </c>
      <c r="K448">
        <f t="shared" si="106"/>
        <v>-3.8666291480099479E-3</v>
      </c>
      <c r="L448">
        <f t="shared" si="107"/>
        <v>0.11644255426046231</v>
      </c>
      <c r="M448">
        <f t="shared" si="108"/>
        <v>1.136180099773685E-5</v>
      </c>
      <c r="O448">
        <f t="shared" si="109"/>
        <v>-1.1502161228115124E-3</v>
      </c>
      <c r="R448">
        <f t="shared" si="110"/>
        <v>-1.3194361605749479E-3</v>
      </c>
      <c r="S448">
        <f t="shared" si="111"/>
        <v>1.3033351548774236E-5</v>
      </c>
      <c r="U448">
        <f t="shared" si="112"/>
        <v>1.4950820968240135E-5</v>
      </c>
    </row>
    <row r="449" spans="1:21" x14ac:dyDescent="0.3">
      <c r="A449">
        <f t="shared" si="113"/>
        <v>30</v>
      </c>
      <c r="D449" s="61">
        <f t="shared" si="105"/>
        <v>1.3479750442742966E-3</v>
      </c>
      <c r="E449" s="61">
        <f>D449/SUM(D419:D536)</f>
        <v>1.4175248541803134E-3</v>
      </c>
      <c r="F449">
        <f>D416*EXP(-N416+D416*A449-EXP(-N416+D416*A449))</f>
        <v>5.2029576402662456E-3</v>
      </c>
      <c r="G449">
        <f t="shared" si="114"/>
        <v>7.1969182560231541E-5</v>
      </c>
      <c r="H449">
        <f>F449*(1/D416+A449-A449*EXP(-N416+D416*A449))</f>
        <v>0.34824355701080822</v>
      </c>
      <c r="I449">
        <f>F449*(-1+EXP(-N416+D416*A449))</f>
        <v>-3.3794208095190739E-3</v>
      </c>
      <c r="K449">
        <f t="shared" si="106"/>
        <v>-3.7854327860859325E-3</v>
      </c>
      <c r="L449">
        <f t="shared" si="107"/>
        <v>0.12127357499954004</v>
      </c>
      <c r="M449">
        <f t="shared" si="108"/>
        <v>1.1420485007810553E-5</v>
      </c>
      <c r="O449">
        <f t="shared" si="109"/>
        <v>-1.1768615233432673E-3</v>
      </c>
      <c r="R449">
        <f t="shared" si="110"/>
        <v>-1.3182525782518991E-3</v>
      </c>
      <c r="S449">
        <f t="shared" si="111"/>
        <v>1.2792570330334565E-5</v>
      </c>
      <c r="U449">
        <f t="shared" si="112"/>
        <v>1.4329501377974306E-5</v>
      </c>
    </row>
    <row r="450" spans="1:21" x14ac:dyDescent="0.3">
      <c r="A450">
        <f t="shared" si="113"/>
        <v>31</v>
      </c>
      <c r="D450" s="61">
        <f t="shared" si="105"/>
        <v>1.2584391942480613E-3</v>
      </c>
      <c r="E450" s="61">
        <f>D450/SUM(D419:D536)</f>
        <v>1.323369333058868E-3</v>
      </c>
      <c r="F450">
        <f>D416*EXP(-N416+D416*A450-EXP(-N416+D416*A450))</f>
        <v>5.274260180537991E-3</v>
      </c>
      <c r="G450">
        <f t="shared" si="114"/>
        <v>7.3575578004474388E-5</v>
      </c>
      <c r="H450">
        <f>F450*(1/D416+A450-A450*EXP(-N416+D416*A450))</f>
        <v>0.35522110982596511</v>
      </c>
      <c r="I450">
        <f>F450*(-1+EXP(-N416+D416*A450))</f>
        <v>-3.3863592750663454E-3</v>
      </c>
      <c r="K450">
        <f t="shared" si="106"/>
        <v>-3.9508908474791228E-3</v>
      </c>
      <c r="L450">
        <f t="shared" si="107"/>
        <v>0.12618203686599036</v>
      </c>
      <c r="M450">
        <f t="shared" si="108"/>
        <v>1.1467429139827864E-5</v>
      </c>
      <c r="O450">
        <f t="shared" si="109"/>
        <v>-1.2029062999585178E-3</v>
      </c>
      <c r="R450">
        <f t="shared" si="110"/>
        <v>-1.4034398316427818E-3</v>
      </c>
      <c r="S450">
        <f t="shared" si="111"/>
        <v>1.3379135866135661E-5</v>
      </c>
      <c r="U450">
        <f t="shared" si="112"/>
        <v>1.5609538488694301E-5</v>
      </c>
    </row>
    <row r="451" spans="1:21" x14ac:dyDescent="0.3">
      <c r="A451">
        <f t="shared" si="113"/>
        <v>32</v>
      </c>
      <c r="D451" s="61">
        <f t="shared" si="105"/>
        <v>1.3249234706206299E-3</v>
      </c>
      <c r="E451" s="61">
        <f>D451/SUM(D419:D536)</f>
        <v>1.3932839168418684E-3</v>
      </c>
      <c r="F451">
        <f>D416*EXP(-N416+D416*A451-EXP(-N416+D416*A451))</f>
        <v>5.3456897716235791E-3</v>
      </c>
      <c r="G451">
        <f t="shared" si="114"/>
        <v>7.2381064482100158E-5</v>
      </c>
      <c r="H451">
        <f>F451*(1/D416+A451-A451*EXP(-N416+D416*A451))</f>
        <v>0.36215987991487325</v>
      </c>
      <c r="I451">
        <f>F451*(-1+EXP(-N416+D416*A451))</f>
        <v>-3.3914637485963081E-3</v>
      </c>
      <c r="K451">
        <f t="shared" si="106"/>
        <v>-3.9524058547817107E-3</v>
      </c>
      <c r="L451">
        <f t="shared" si="107"/>
        <v>0.13115977861995542</v>
      </c>
      <c r="M451">
        <f t="shared" si="108"/>
        <v>1.1502026358042923E-5</v>
      </c>
      <c r="O451">
        <f t="shared" si="109"/>
        <v>-1.2282521039272847E-3</v>
      </c>
      <c r="R451">
        <f t="shared" si="110"/>
        <v>-1.4314028297425863E-3</v>
      </c>
      <c r="S451">
        <f t="shared" si="111"/>
        <v>1.3404441176231976E-5</v>
      </c>
      <c r="U451">
        <f t="shared" si="112"/>
        <v>1.5621512040912744E-5</v>
      </c>
    </row>
    <row r="452" spans="1:21" x14ac:dyDescent="0.3">
      <c r="A452">
        <f t="shared" si="113"/>
        <v>33</v>
      </c>
      <c r="D452" s="61">
        <f t="shared" si="105"/>
        <v>9.537890941228609E-4</v>
      </c>
      <c r="E452" s="61">
        <f>D452/SUM(D419:D536)</f>
        <v>1.0030005765375E-3</v>
      </c>
      <c r="F452">
        <f>D416*EXP(-N416+D416*A452-EXP(-N416+D416*A452))</f>
        <v>5.4172069178804981E-3</v>
      </c>
      <c r="G452">
        <f t="shared" si="114"/>
        <v>7.9174217542028619E-5</v>
      </c>
      <c r="H452">
        <f>F452*(1/D416+A452-A452*EXP(-N416+D416*A452))</f>
        <v>0.36904984879881303</v>
      </c>
      <c r="I452">
        <f>F452*(-1+EXP(-N416+D416*A452))</f>
        <v>-3.3946541518740706E-3</v>
      </c>
      <c r="K452">
        <f t="shared" si="106"/>
        <v>-4.4142063413429976E-3</v>
      </c>
      <c r="L452">
        <f t="shared" si="107"/>
        <v>0.13619779089842676</v>
      </c>
      <c r="M452">
        <f t="shared" si="108"/>
        <v>1.1523676810835865E-5</v>
      </c>
      <c r="O452">
        <f t="shared" si="109"/>
        <v>-1.2527966014733887E-3</v>
      </c>
      <c r="R452">
        <f t="shared" si="110"/>
        <v>-1.629062182839395E-3</v>
      </c>
      <c r="S452">
        <f t="shared" si="111"/>
        <v>1.4984703883868857E-5</v>
      </c>
      <c r="U452">
        <f t="shared" si="112"/>
        <v>1.9485217623952734E-5</v>
      </c>
    </row>
    <row r="453" spans="1:21" x14ac:dyDescent="0.3">
      <c r="A453">
        <f t="shared" si="113"/>
        <v>34</v>
      </c>
      <c r="D453" s="61">
        <f t="shared" si="105"/>
        <v>8.9457045994078817E-4</v>
      </c>
      <c r="E453" s="61">
        <f>D453/SUM(D419:D536)</f>
        <v>9.4072651134596483E-4</v>
      </c>
      <c r="F453">
        <f>D416*EXP(-N416+D416*A453-EXP(-N416+D416*A453))</f>
        <v>5.488770422226146E-3</v>
      </c>
      <c r="G453">
        <f t="shared" si="114"/>
        <v>8.0286323560416195E-5</v>
      </c>
      <c r="H453">
        <f>F453*(1/D416+A453-A453*EXP(-N416+D416*A453))</f>
        <v>0.37588055328048436</v>
      </c>
      <c r="I453">
        <f>F453*(-1+EXP(-N416+D416*A453))</f>
        <v>-3.395849121998422E-3</v>
      </c>
      <c r="K453">
        <f t="shared" si="106"/>
        <v>-4.5480439108801811E-3</v>
      </c>
      <c r="L453">
        <f t="shared" si="107"/>
        <v>0.14128619033444303</v>
      </c>
      <c r="M453">
        <f t="shared" si="108"/>
        <v>1.1531791259377454E-5</v>
      </c>
      <c r="O453">
        <f t="shared" si="109"/>
        <v>-1.2764336468338139E-3</v>
      </c>
      <c r="R453">
        <f t="shared" si="110"/>
        <v>-1.7095212615655805E-3</v>
      </c>
      <c r="S453">
        <f t="shared" si="111"/>
        <v>1.5444470921572733E-5</v>
      </c>
      <c r="U453">
        <f t="shared" si="112"/>
        <v>2.0684703415294291E-5</v>
      </c>
    </row>
    <row r="454" spans="1:21" x14ac:dyDescent="0.3">
      <c r="A454">
        <f t="shared" si="113"/>
        <v>35</v>
      </c>
      <c r="D454" s="61">
        <f t="shared" si="105"/>
        <v>1.6986533463416878E-3</v>
      </c>
      <c r="E454" s="61">
        <f>D454/SUM(D419:D536)</f>
        <v>1.7862966731496308E-3</v>
      </c>
      <c r="F454">
        <f>D416*EXP(-N416+D416*A454-EXP(-N416+D416*A454))</f>
        <v>5.5603373599026982E-3</v>
      </c>
      <c r="G454">
        <f t="shared" si="114"/>
        <v>6.5848249395699889E-5</v>
      </c>
      <c r="H454">
        <f>F454*(1/D416+A454-A454*EXP(-N416+D416*A454))</f>
        <v>0.38264108061887253</v>
      </c>
      <c r="I454">
        <f>F454*(-1+EXP(-N416+D416*A454))</f>
        <v>-3.3949660926291506E-3</v>
      </c>
      <c r="K454">
        <f t="shared" si="106"/>
        <v>-3.7740406867530674E-3</v>
      </c>
      <c r="L454">
        <f t="shared" si="107"/>
        <v>0.1464141965771785</v>
      </c>
      <c r="M454">
        <f t="shared" si="108"/>
        <v>1.1525794770101642E-5</v>
      </c>
      <c r="O454">
        <f t="shared" si="109"/>
        <v>-1.2990534943480496E-3</v>
      </c>
      <c r="R454">
        <f t="shared" si="110"/>
        <v>-1.4441030066787855E-3</v>
      </c>
      <c r="S454">
        <f t="shared" si="111"/>
        <v>1.2812740163729496E-5</v>
      </c>
      <c r="U454">
        <f t="shared" si="112"/>
        <v>1.4243383105267564E-5</v>
      </c>
    </row>
    <row r="455" spans="1:21" x14ac:dyDescent="0.3">
      <c r="A455">
        <f t="shared" si="113"/>
        <v>36</v>
      </c>
      <c r="D455" s="61">
        <f t="shared" si="105"/>
        <v>1.5215440161182746E-3</v>
      </c>
      <c r="E455" s="61">
        <f>D455/SUM(D419:D536)</f>
        <v>1.6000492507175061E-3</v>
      </c>
      <c r="F455">
        <f>D416*EXP(-N416+D416*A455-EXP(-N416+D416*A455))</f>
        <v>5.631863054044655E-3</v>
      </c>
      <c r="G455">
        <f t="shared" si="114"/>
        <v>6.8905618966849257E-5</v>
      </c>
      <c r="H455">
        <f>F455*(1/D416+A455-A455*EXP(-N416+D416*A455))</f>
        <v>0.38932006458918383</v>
      </c>
      <c r="I455">
        <f>F455*(-1+EXP(-N416+D416*A455))</f>
        <v>-3.3919213838859243E-3</v>
      </c>
      <c r="K455">
        <f t="shared" si="106"/>
        <v>-4.0318138033271491E-3</v>
      </c>
      <c r="L455">
        <f t="shared" si="107"/>
        <v>0.15157011269172627</v>
      </c>
      <c r="M455">
        <f t="shared" si="108"/>
        <v>1.1505130674462605E-5</v>
      </c>
      <c r="O455">
        <f t="shared" si="109"/>
        <v>-1.3205430522559018E-3</v>
      </c>
      <c r="R455">
        <f t="shared" si="110"/>
        <v>-1.5696660103228885E-3</v>
      </c>
      <c r="S455">
        <f t="shared" si="111"/>
        <v>1.3675595455351795E-5</v>
      </c>
      <c r="U455">
        <f t="shared" si="112"/>
        <v>1.625552254469933E-5</v>
      </c>
    </row>
    <row r="456" spans="1:21" x14ac:dyDescent="0.3">
      <c r="A456">
        <f t="shared" si="113"/>
        <v>37</v>
      </c>
      <c r="D456" s="61">
        <f t="shared" si="105"/>
        <v>1.7895883817692015E-3</v>
      </c>
      <c r="E456" s="61">
        <f>D456/SUM(D419:D536)</f>
        <v>1.8819235717200452E-3</v>
      </c>
      <c r="F456">
        <f>D416*EXP(-N416+D416*A456-EXP(-N416+D416*A456))</f>
        <v>5.703301053236051E-3</v>
      </c>
      <c r="G456">
        <f t="shared" si="114"/>
        <v>6.430542796910059E-5</v>
      </c>
      <c r="H456">
        <f>F456*(1/D416+A456-A456*EXP(-N416+D416*A456))</f>
        <v>0.39590568251231884</v>
      </c>
      <c r="I456">
        <f>F456*(-1+EXP(-N416+D416*A456))</f>
        <v>-3.3866303013212798E-3</v>
      </c>
      <c r="K456">
        <f t="shared" si="106"/>
        <v>-3.8213774815160058E-3</v>
      </c>
      <c r="L456">
        <f t="shared" si="107"/>
        <v>0.15674130944554501</v>
      </c>
      <c r="M456">
        <f t="shared" si="108"/>
        <v>1.1469264797827462E-5</v>
      </c>
      <c r="O456">
        <f t="shared" si="109"/>
        <v>-1.3407861808615012E-3</v>
      </c>
      <c r="R456">
        <f t="shared" si="110"/>
        <v>-1.5129050599568003E-3</v>
      </c>
      <c r="S456">
        <f t="shared" si="111"/>
        <v>1.2941592771688904E-5</v>
      </c>
      <c r="U456">
        <f t="shared" si="112"/>
        <v>1.4602925856237611E-5</v>
      </c>
    </row>
    <row r="457" spans="1:21" x14ac:dyDescent="0.3">
      <c r="A457">
        <f t="shared" si="113"/>
        <v>38</v>
      </c>
      <c r="D457" s="61">
        <f t="shared" si="105"/>
        <v>1.1980214203400744E-3</v>
      </c>
      <c r="E457" s="61">
        <f>D457/SUM(D419:D536)</f>
        <v>1.2598342576043179E-3</v>
      </c>
      <c r="F457">
        <f>D416*EXP(-N416+D416*A457-EXP(-N416+D416*A457))</f>
        <v>5.7746031112528348E-3</v>
      </c>
      <c r="G457">
        <f t="shared" si="114"/>
        <v>7.4669574275457835E-5</v>
      </c>
      <c r="H457">
        <f>F457*(1/D416+A457-A457*EXP(-N416+D416*A457))</f>
        <v>0.40238565334200715</v>
      </c>
      <c r="I457">
        <f>F457*(-1+EXP(-N416+D416*A457))</f>
        <v>-3.3790072443711169E-3</v>
      </c>
      <c r="K457">
        <f t="shared" si="106"/>
        <v>-4.5147688536485171E-3</v>
      </c>
      <c r="L457">
        <f t="shared" si="107"/>
        <v>0.16191421401547396</v>
      </c>
      <c r="M457">
        <f t="shared" si="108"/>
        <v>1.1417689957512489E-5</v>
      </c>
      <c r="O457">
        <f t="shared" si="109"/>
        <v>-1.3596640376736472E-3</v>
      </c>
      <c r="R457">
        <f t="shared" si="110"/>
        <v>-1.8166782148635032E-3</v>
      </c>
      <c r="S457">
        <f t="shared" si="111"/>
        <v>1.5255436663139423E-5</v>
      </c>
      <c r="U457">
        <f t="shared" si="112"/>
        <v>2.0383137801874744E-5</v>
      </c>
    </row>
    <row r="458" spans="1:21" x14ac:dyDescent="0.3">
      <c r="A458">
        <f t="shared" si="113"/>
        <v>39</v>
      </c>
      <c r="D458" s="61">
        <f t="shared" si="105"/>
        <v>1.3892487224602017E-3</v>
      </c>
      <c r="E458" s="61">
        <f>D458/SUM(D419:D536)</f>
        <v>1.4609280795593546E-3</v>
      </c>
      <c r="F458">
        <f>D416*EXP(-N416+D416*A458-EXP(-N416+D416*A458))</f>
        <v>5.8457191691944216E-3</v>
      </c>
      <c r="G458">
        <f t="shared" si="114"/>
        <v>7.1234646892171641E-5</v>
      </c>
      <c r="H458">
        <f>F458*(1/D416+A458-A458*EXP(-N416+D416*A458))</f>
        <v>0.40874723690131948</v>
      </c>
      <c r="I458">
        <f>F458*(-1+EXP(-N416+D416*A458))</f>
        <v>-3.3689658246851143E-3</v>
      </c>
      <c r="K458">
        <f t="shared" si="106"/>
        <v>-4.3847910896350675E-3</v>
      </c>
      <c r="L458">
        <f t="shared" si="107"/>
        <v>0.16707430367446338</v>
      </c>
      <c r="M458">
        <f t="shared" si="108"/>
        <v>1.1349930727896252E-5</v>
      </c>
      <c r="O458">
        <f t="shared" si="109"/>
        <v>-1.3770554720550156E-3</v>
      </c>
      <c r="R458">
        <f t="shared" si="110"/>
        <v>-1.7922712422778597E-3</v>
      </c>
      <c r="S458">
        <f t="shared" si="111"/>
        <v>1.4772211329364346E-5</v>
      </c>
      <c r="U458">
        <f t="shared" si="112"/>
        <v>1.9226392899743083E-5</v>
      </c>
    </row>
    <row r="459" spans="1:21" x14ac:dyDescent="0.3">
      <c r="A459">
        <f t="shared" si="113"/>
        <v>40</v>
      </c>
      <c r="D459" s="61">
        <f t="shared" si="105"/>
        <v>1.762275667677993E-3</v>
      </c>
      <c r="E459" s="61">
        <f>D459/SUM(D419:D536)</f>
        <v>1.8532016371235092E-3</v>
      </c>
      <c r="F459">
        <f>D416*EXP(-N416+D416*A459-EXP(-N416+D416*A459))</f>
        <v>5.9165973402168521E-3</v>
      </c>
      <c r="G459">
        <f t="shared" si="114"/>
        <v>6.4766899127271737E-5</v>
      </c>
      <c r="H459">
        <f>F459*(1/D416+A459-A459*EXP(-N416+D416*A459))</f>
        <v>0.41497723436377432</v>
      </c>
      <c r="I459">
        <f>F459*(-1+EXP(-N416+D416*A459))</f>
        <v>-3.3564189947365578E-3</v>
      </c>
      <c r="K459">
        <f t="shared" si="106"/>
        <v>-4.0633957030933431E-3</v>
      </c>
      <c r="L459">
        <f t="shared" si="107"/>
        <v>0.17220610504020686</v>
      </c>
      <c r="M459">
        <f t="shared" si="108"/>
        <v>1.1265548468228365E-5</v>
      </c>
      <c r="O459">
        <f t="shared" si="109"/>
        <v>-1.3928374718018164E-3</v>
      </c>
      <c r="R459">
        <f t="shared" si="110"/>
        <v>-1.6862167109953198E-3</v>
      </c>
      <c r="S459">
        <f t="shared" si="111"/>
        <v>1.3638458520993406E-5</v>
      </c>
      <c r="U459">
        <f t="shared" si="112"/>
        <v>1.6511184639917445E-5</v>
      </c>
    </row>
    <row r="460" spans="1:21" x14ac:dyDescent="0.3">
      <c r="A460">
        <f t="shared" si="113"/>
        <v>41</v>
      </c>
      <c r="D460" s="61">
        <f t="shared" si="105"/>
        <v>1.7014818478600219E-3</v>
      </c>
      <c r="E460" s="61">
        <f>D460/SUM(D419:D536)</f>
        <v>1.7892711133808176E-3</v>
      </c>
      <c r="F460">
        <f>D416*EXP(-N416+D416*A460-EXP(-N416+D416*A460))</f>
        <v>5.9871838970883932E-3</v>
      </c>
      <c r="G460">
        <f t="shared" si="114"/>
        <v>6.5799984901815335E-5</v>
      </c>
      <c r="H460">
        <f>F460*(1/D416+A460-A460*EXP(-N416+D416*A460))</f>
        <v>0.42106199007764677</v>
      </c>
      <c r="I460">
        <f>F460*(-1+EXP(-N416+D416*A460))</f>
        <v>-3.3412791871060121E-3</v>
      </c>
      <c r="K460">
        <f t="shared" si="106"/>
        <v>-4.1979127837075761E-3</v>
      </c>
      <c r="L460">
        <f t="shared" si="107"/>
        <v>0.17729319948814831</v>
      </c>
      <c r="M460">
        <f t="shared" si="108"/>
        <v>1.1164146606187812E-5</v>
      </c>
      <c r="O460">
        <f t="shared" si="109"/>
        <v>-1.4068856639278793E-3</v>
      </c>
      <c r="R460">
        <f t="shared" si="110"/>
        <v>-1.767581510880306E-3</v>
      </c>
      <c r="S460">
        <f t="shared" si="111"/>
        <v>1.4026398613488386E-5</v>
      </c>
      <c r="U460">
        <f t="shared" si="112"/>
        <v>1.7622471739615492E-5</v>
      </c>
    </row>
    <row r="461" spans="1:21" x14ac:dyDescent="0.3">
      <c r="A461">
        <f t="shared" si="113"/>
        <v>42</v>
      </c>
      <c r="D461" s="61">
        <f t="shared" si="105"/>
        <v>2.0431893210902672E-3</v>
      </c>
      <c r="E461" s="61">
        <f>D461/SUM(D419:D536)</f>
        <v>2.1486092466945538E-3</v>
      </c>
      <c r="F461">
        <f>D416*EXP(-N416+D416*A461-EXP(-N416+D416*A461))</f>
        <v>6.057423262796637E-3</v>
      </c>
      <c r="G461">
        <f t="shared" si="114"/>
        <v>6.0099408879345632E-5</v>
      </c>
      <c r="H461">
        <f>F461*(1/D416+A461-A461*EXP(-N416+D416*A461))</f>
        <v>0.42698739483531506</v>
      </c>
      <c r="I461">
        <f>F461*(-1+EXP(-N416+D416*A461))</f>
        <v>-3.3234584648257977E-3</v>
      </c>
      <c r="K461">
        <f t="shared" si="106"/>
        <v>-3.9088140161020832E-3</v>
      </c>
      <c r="L461">
        <f t="shared" si="107"/>
        <v>0.18231823534824923</v>
      </c>
      <c r="M461">
        <f t="shared" si="108"/>
        <v>1.1045376167422247E-5</v>
      </c>
      <c r="O461">
        <f t="shared" si="109"/>
        <v>-1.419074871739343E-3</v>
      </c>
      <c r="R461">
        <f t="shared" si="110"/>
        <v>-1.6690143136311938E-3</v>
      </c>
      <c r="S461">
        <f t="shared" si="111"/>
        <v>1.2990781029244191E-5</v>
      </c>
      <c r="U461">
        <f t="shared" si="112"/>
        <v>1.5278827012476098E-5</v>
      </c>
    </row>
    <row r="462" spans="1:21" x14ac:dyDescent="0.3">
      <c r="A462">
        <f t="shared" si="113"/>
        <v>43</v>
      </c>
      <c r="D462" s="61">
        <f t="shared" si="105"/>
        <v>2.3730322320212049E-3</v>
      </c>
      <c r="E462" s="61">
        <f>D462/SUM(D419:D536)</f>
        <v>2.4954706564853458E-3</v>
      </c>
      <c r="F462">
        <f>D416*EXP(-N416+D416*A462-EXP(-N416+D416*A462))</f>
        <v>6.1272580044442176E-3</v>
      </c>
      <c r="G462">
        <f t="shared" si="114"/>
        <v>5.4841718213609203E-5</v>
      </c>
      <c r="H462">
        <f>F462*(1/D416+A462-A462*EXP(-N416+D416*A462))</f>
        <v>0.4327388906925303</v>
      </c>
      <c r="I462">
        <f>F462*(-1+EXP(-N416+D416*A462))</f>
        <v>-3.3028686831622542E-3</v>
      </c>
      <c r="K462">
        <f t="shared" si="106"/>
        <v>-3.6317873479588718E-3</v>
      </c>
      <c r="L462">
        <f t="shared" si="107"/>
        <v>0.18726294751780168</v>
      </c>
      <c r="M462">
        <f t="shared" si="108"/>
        <v>1.0908941538213963E-5</v>
      </c>
      <c r="O462">
        <f t="shared" si="109"/>
        <v>-1.4292797300547323E-3</v>
      </c>
      <c r="R462">
        <f t="shared" si="110"/>
        <v>-1.5716156281868887E-3</v>
      </c>
      <c r="S462">
        <f t="shared" si="111"/>
        <v>1.1995316695478255E-5</v>
      </c>
      <c r="U462">
        <f t="shared" si="112"/>
        <v>1.3189879340794136E-5</v>
      </c>
    </row>
    <row r="463" spans="1:21" x14ac:dyDescent="0.3">
      <c r="A463">
        <f t="shared" si="113"/>
        <v>44</v>
      </c>
      <c r="D463" s="61">
        <f t="shared" si="105"/>
        <v>2.0433197814884348E-3</v>
      </c>
      <c r="E463" s="61">
        <f>D463/SUM(D419:D536)</f>
        <v>2.1487464382973767E-3</v>
      </c>
      <c r="F463">
        <f>D416*EXP(-N416+D416*A463-EXP(-N416+D416*A463))</f>
        <v>6.196628830678068E-3</v>
      </c>
      <c r="G463">
        <f t="shared" si="114"/>
        <v>6.0097281775057521E-5</v>
      </c>
      <c r="H463">
        <f>F463*(1/D416+A463-A463*EXP(-N416+D416*A463))</f>
        <v>0.43830147744531905</v>
      </c>
      <c r="I463">
        <f>F463*(-1+EXP(-N416+D416*A463))</f>
        <v>-3.2794216631999227E-3</v>
      </c>
      <c r="K463">
        <f t="shared" si="106"/>
        <v>-4.0478823923806913E-3</v>
      </c>
      <c r="L463">
        <f t="shared" si="107"/>
        <v>0.19210818513074954</v>
      </c>
      <c r="M463">
        <f t="shared" si="108"/>
        <v>1.0754606445064948E-5</v>
      </c>
      <c r="O463">
        <f t="shared" si="109"/>
        <v>-1.4373753601467116E-3</v>
      </c>
      <c r="R463">
        <f t="shared" si="110"/>
        <v>-1.7741928331053496E-3</v>
      </c>
      <c r="S463">
        <f t="shared" si="111"/>
        <v>1.3274713207658769E-5</v>
      </c>
      <c r="U463">
        <f t="shared" si="112"/>
        <v>1.6385351862545631E-5</v>
      </c>
    </row>
    <row r="464" spans="1:21" x14ac:dyDescent="0.3">
      <c r="A464">
        <f t="shared" si="113"/>
        <v>45</v>
      </c>
      <c r="D464" s="61">
        <f t="shared" si="105"/>
        <v>2.3430918249501271E-3</v>
      </c>
      <c r="E464" s="61">
        <f>D464/SUM(D419:D536)</f>
        <v>2.4639854510671863E-3</v>
      </c>
      <c r="F464">
        <f>D416*EXP(-N416+D416*A464-EXP(-N416+D416*A464))</f>
        <v>6.2654745929046551E-3</v>
      </c>
      <c r="G464">
        <f t="shared" si="114"/>
        <v>5.5309038133521543E-5</v>
      </c>
      <c r="H464">
        <f>F464*(1/D416+A464-A464*EXP(-N416+D416*A464))</f>
        <v>0.44365972087478112</v>
      </c>
      <c r="I464">
        <f>F464*(-1+EXP(-N416+D416*A464))</f>
        <v>-3.2530293775759516E-3</v>
      </c>
      <c r="K464">
        <f t="shared" si="106"/>
        <v>-3.8014891418374688E-3</v>
      </c>
      <c r="L464">
        <f t="shared" si="107"/>
        <v>0.19683394792668868</v>
      </c>
      <c r="M464">
        <f t="shared" si="108"/>
        <v>1.0582200131372183E-5</v>
      </c>
      <c r="O464">
        <f t="shared" si="109"/>
        <v>-1.4432381056528095E-3</v>
      </c>
      <c r="R464">
        <f t="shared" si="110"/>
        <v>-1.6865676115761226E-3</v>
      </c>
      <c r="S464">
        <f t="shared" si="111"/>
        <v>1.2366355856933279E-5</v>
      </c>
      <c r="U464">
        <f t="shared" si="112"/>
        <v>1.4451319695508174E-5</v>
      </c>
    </row>
    <row r="465" spans="1:21" x14ac:dyDescent="0.3">
      <c r="A465">
        <f t="shared" si="113"/>
        <v>46</v>
      </c>
      <c r="D465" s="61">
        <f t="shared" si="105"/>
        <v>2.5173824213664711E-3</v>
      </c>
      <c r="E465" s="61">
        <f>D465/SUM(D419:D536)</f>
        <v>2.6472687049519696E-3</v>
      </c>
      <c r="F465">
        <f>D416*EXP(-N416+D416*A465-EXP(-N416+D416*A465))</f>
        <v>6.3337322905508203E-3</v>
      </c>
      <c r="G465">
        <f t="shared" si="114"/>
        <v>5.2616474062613742E-5</v>
      </c>
      <c r="H465">
        <f>F465*(1/D416+A465-A465*EXP(-N416+D416*A465))</f>
        <v>0.44879776287229656</v>
      </c>
      <c r="I465">
        <f>F465*(-1+EXP(-N416+D416*A465))</f>
        <v>-3.2236041486939505E-3</v>
      </c>
      <c r="K465">
        <f t="shared" si="106"/>
        <v>-3.6864635855988507E-3</v>
      </c>
      <c r="L465">
        <f t="shared" si="107"/>
        <v>0.20141943195917814</v>
      </c>
      <c r="M465">
        <f t="shared" si="108"/>
        <v>1.0391623707476849E-5</v>
      </c>
      <c r="O465">
        <f t="shared" si="109"/>
        <v>-1.446746330319699E-3</v>
      </c>
      <c r="R465">
        <f t="shared" si="110"/>
        <v>-1.6544766101269492E-3</v>
      </c>
      <c r="S465">
        <f t="shared" si="111"/>
        <v>1.1883699308545632E-5</v>
      </c>
      <c r="U465">
        <f t="shared" si="112"/>
        <v>1.3590013767946336E-5</v>
      </c>
    </row>
    <row r="466" spans="1:21" x14ac:dyDescent="0.3">
      <c r="A466">
        <f t="shared" si="113"/>
        <v>47</v>
      </c>
      <c r="D466" s="61">
        <f t="shared" si="105"/>
        <v>2.4634712807473608E-3</v>
      </c>
      <c r="E466" s="61">
        <f>D466/SUM(D419:D536)</f>
        <v>2.5905759775387994E-3</v>
      </c>
      <c r="F466">
        <f>D416*EXP(-N416+D416*A466-EXP(-N416+D416*A466))</f>
        <v>6.4013370806364602E-3</v>
      </c>
      <c r="G466">
        <f t="shared" si="114"/>
        <v>5.3442154627404103E-5</v>
      </c>
      <c r="H466">
        <f>F466*(1/D416+A466-A466*EXP(-N416+D416*A466))</f>
        <v>0.45369933355953918</v>
      </c>
      <c r="I466">
        <f>F466*(-1+EXP(-N416+D416*A466))</f>
        <v>-3.1910588597238326E-3</v>
      </c>
      <c r="K466">
        <f t="shared" si="106"/>
        <v>-3.8107611030976608E-3</v>
      </c>
      <c r="L466">
        <f t="shared" si="107"/>
        <v>0.20584308527237</v>
      </c>
      <c r="M466">
        <f t="shared" si="108"/>
        <v>1.0182856646221966E-5</v>
      </c>
      <c r="O466">
        <f t="shared" si="109"/>
        <v>-1.4477812780059659E-3</v>
      </c>
      <c r="R466">
        <f t="shared" si="110"/>
        <v>-1.7289397728300232E-3</v>
      </c>
      <c r="S466">
        <f t="shared" si="111"/>
        <v>1.2160362980330757E-5</v>
      </c>
      <c r="U466">
        <f t="shared" si="112"/>
        <v>1.4521900184882101E-5</v>
      </c>
    </row>
    <row r="467" spans="1:21" x14ac:dyDescent="0.3">
      <c r="A467">
        <f t="shared" si="113"/>
        <v>48</v>
      </c>
      <c r="D467" s="61">
        <f t="shared" si="105"/>
        <v>2.6926584966099156E-3</v>
      </c>
      <c r="E467" s="61">
        <f>D467/SUM(D419:D536)</f>
        <v>2.8315882842024319E-3</v>
      </c>
      <c r="F467">
        <f>D416*EXP(-N416+D416*A467-EXP(-N416+D416*A467))</f>
        <v>6.4682222919315979E-3</v>
      </c>
      <c r="G467">
        <f t="shared" si="114"/>
        <v>4.9976442019203138E-5</v>
      </c>
      <c r="H467">
        <f>F467*(1/D416+A467-A467*EXP(-N416+D416*A467))</f>
        <v>0.45834776551917944</v>
      </c>
      <c r="I467">
        <f>F467*(-1+EXP(-N416+D416*A467))</f>
        <v>-3.1553071786678934E-3</v>
      </c>
      <c r="K467">
        <f t="shared" si="106"/>
        <v>-3.636634007729166E-3</v>
      </c>
      <c r="L467">
        <f t="shared" si="107"/>
        <v>0.2100826741564247</v>
      </c>
      <c r="M467">
        <f t="shared" si="108"/>
        <v>9.955963391753141E-6</v>
      </c>
      <c r="O467">
        <f t="shared" si="109"/>
        <v>-1.4462279948690552E-3</v>
      </c>
      <c r="R467">
        <f t="shared" si="110"/>
        <v>-1.6668430714537215E-3</v>
      </c>
      <c r="S467">
        <f t="shared" si="111"/>
        <v>1.1474697390775629E-5</v>
      </c>
      <c r="U467">
        <f t="shared" si="112"/>
        <v>1.3225106906172296E-5</v>
      </c>
    </row>
    <row r="468" spans="1:21" x14ac:dyDescent="0.3">
      <c r="A468">
        <f t="shared" si="113"/>
        <v>49</v>
      </c>
      <c r="D468" s="61">
        <f t="shared" si="105"/>
        <v>2.9761247286425644E-3</v>
      </c>
      <c r="E468" s="61">
        <f>D468/SUM(D419:D536)</f>
        <v>3.1296801746524138E-3</v>
      </c>
      <c r="F468">
        <f>D416*EXP(-N416+D416*A468-EXP(-N416+D416*A468))</f>
        <v>6.5343194439758659E-3</v>
      </c>
      <c r="G468">
        <f t="shared" si="114"/>
        <v>4.5850638091702208E-5</v>
      </c>
      <c r="H468">
        <f>F468*(1/D416+A468-A468*EXP(-N416+D416*A468))</f>
        <v>0.46272601025317267</v>
      </c>
      <c r="I468">
        <f>F468*(-1+EXP(-N416+D416*A468))</f>
        <v>-3.1162637957428967E-3</v>
      </c>
      <c r="K468">
        <f t="shared" si="106"/>
        <v>-3.4046392693234521E-3</v>
      </c>
      <c r="L468">
        <f t="shared" si="107"/>
        <v>0.21411536056481925</v>
      </c>
      <c r="M468">
        <f t="shared" si="108"/>
        <v>9.7111000446579259E-6</v>
      </c>
      <c r="O468">
        <f t="shared" si="109"/>
        <v>-1.4419763131005184E-3</v>
      </c>
      <c r="R468">
        <f t="shared" si="110"/>
        <v>-1.575415145445318E-3</v>
      </c>
      <c r="S468">
        <f t="shared" si="111"/>
        <v>1.0609754092557224E-5</v>
      </c>
      <c r="U468">
        <f t="shared" si="112"/>
        <v>1.1591568554219329E-5</v>
      </c>
    </row>
    <row r="469" spans="1:21" x14ac:dyDescent="0.3">
      <c r="A469">
        <f t="shared" si="113"/>
        <v>50</v>
      </c>
      <c r="D469" s="61">
        <f t="shared" si="105"/>
        <v>3.4811819489321289E-3</v>
      </c>
      <c r="E469" s="61">
        <f>D469/SUM(D419:D536)</f>
        <v>3.6607962109504832E-3</v>
      </c>
      <c r="F469">
        <f>D416*EXP(-N416+D416*A469-EXP(-N416+D416*A469))</f>
        <v>6.5995582712434463E-3</v>
      </c>
      <c r="G469">
        <f t="shared" si="114"/>
        <v>3.8940019760574107E-5</v>
      </c>
      <c r="H469">
        <f>F469*(1/D416+A469-A469*EXP(-N416+D416*A469))</f>
        <v>0.46681665698603125</v>
      </c>
      <c r="I469">
        <f>F469*(-1+EXP(-N416+D416*A469))</f>
        <v>-3.0738446742933504E-3</v>
      </c>
      <c r="K469">
        <f t="shared" si="106"/>
        <v>-2.938762060292963E-3</v>
      </c>
      <c r="L469">
        <f t="shared" si="107"/>
        <v>0.21791779123961397</v>
      </c>
      <c r="M469">
        <f t="shared" si="108"/>
        <v>9.448521081681593E-6</v>
      </c>
      <c r="O469">
        <f t="shared" si="109"/>
        <v>-1.4349218949479378E-3</v>
      </c>
      <c r="R469">
        <f t="shared" si="110"/>
        <v>-1.3718630806633426E-3</v>
      </c>
      <c r="S469">
        <f t="shared" si="111"/>
        <v>9.0332981080468789E-6</v>
      </c>
      <c r="U469">
        <f t="shared" si="112"/>
        <v>8.6363224470173409E-6</v>
      </c>
    </row>
    <row r="470" spans="1:21" x14ac:dyDescent="0.3">
      <c r="A470">
        <f t="shared" si="113"/>
        <v>51</v>
      </c>
      <c r="D470" s="61">
        <f t="shared" si="105"/>
        <v>3.3099289607370491E-3</v>
      </c>
      <c r="E470" s="61">
        <f>D470/SUM(D419:D536)</f>
        <v>3.4807072930210978E-3</v>
      </c>
      <c r="F470">
        <f>D416*EXP(-N416+D416*A470-EXP(-N416+D416*A470))</f>
        <v>6.6638667527405314E-3</v>
      </c>
      <c r="G470">
        <f t="shared" si="114"/>
        <v>4.1220031308875457E-5</v>
      </c>
      <c r="H470">
        <f>F470*(1/D416+A470-A470*EXP(-N416+D416*A470))</f>
        <v>0.47060195393039261</v>
      </c>
      <c r="I470">
        <f>F470*(-1+EXP(-N416+D416*A470))</f>
        <v>-3.0279673154119113E-3</v>
      </c>
      <c r="K470">
        <f t="shared" si="106"/>
        <v>-3.1831594597194336E-3</v>
      </c>
      <c r="L470">
        <f t="shared" si="107"/>
        <v>0.22146619904310338</v>
      </c>
      <c r="M470">
        <f t="shared" si="108"/>
        <v>9.1685860632028175E-6</v>
      </c>
      <c r="O470">
        <f t="shared" si="109"/>
        <v>-1.4249673350702108E-3</v>
      </c>
      <c r="R470">
        <f t="shared" si="110"/>
        <v>-1.4980010614159783E-3</v>
      </c>
      <c r="S470">
        <f t="shared" si="111"/>
        <v>9.638502803774683E-6</v>
      </c>
      <c r="U470">
        <f t="shared" si="112"/>
        <v>1.0132504146001317E-5</v>
      </c>
    </row>
    <row r="471" spans="1:21" x14ac:dyDescent="0.3">
      <c r="A471">
        <f t="shared" si="113"/>
        <v>52</v>
      </c>
      <c r="D471" s="61">
        <f t="shared" si="105"/>
        <v>4.7535390520579684E-3</v>
      </c>
      <c r="E471" s="61">
        <f>D471/SUM(D419:D536)</f>
        <v>4.9988015581078835E-3</v>
      </c>
      <c r="F471">
        <f>D416*EXP(-N416+D416*A471-EXP(-N416+D416*A471))</f>
        <v>6.7271711473257051E-3</v>
      </c>
      <c r="G471">
        <f t="shared" si="114"/>
        <v>2.4031452490551051E-5</v>
      </c>
      <c r="H471">
        <f>F471*(1/D416+A471-A471*EXP(-N416+D416*A471))</f>
        <v>0.4740638321314764</v>
      </c>
      <c r="I471">
        <f>F471*(-1+EXP(-N416+D416*A471))</f>
        <v>-2.9785510363989033E-3</v>
      </c>
      <c r="K471">
        <f t="shared" si="106"/>
        <v>-1.7283695892178217E-3</v>
      </c>
      <c r="L471">
        <f t="shared" si="107"/>
        <v>0.22473651693518065</v>
      </c>
      <c r="M471">
        <f t="shared" si="108"/>
        <v>8.8717662764329808E-6</v>
      </c>
      <c r="O471">
        <f t="shared" si="109"/>
        <v>-1.4120233185144447E-3</v>
      </c>
      <c r="R471">
        <f t="shared" si="110"/>
        <v>-8.193575108041062E-4</v>
      </c>
      <c r="S471">
        <f t="shared" si="111"/>
        <v>5.1480370312450897E-6</v>
      </c>
      <c r="U471">
        <f t="shared" si="112"/>
        <v>2.9872614369329814E-6</v>
      </c>
    </row>
    <row r="472" spans="1:21" x14ac:dyDescent="0.3">
      <c r="A472">
        <f t="shared" si="113"/>
        <v>53</v>
      </c>
      <c r="D472" s="61">
        <f t="shared" si="105"/>
        <v>4.6280143611814404E-3</v>
      </c>
      <c r="E472" s="61">
        <f>D472/SUM(D419:D536)</f>
        <v>4.8668003241929235E-3</v>
      </c>
      <c r="F472">
        <f>D416*EXP(-N416+D416*A472-EXP(-N416+D416*A472))</f>
        <v>6.7893960350458842E-3</v>
      </c>
      <c r="G472">
        <f t="shared" si="114"/>
        <v>2.5343066688871813E-5</v>
      </c>
      <c r="H472">
        <f>F472*(1/D416+A472-A472*EXP(-N416+D416*A472))</f>
        <v>0.47718393200558307</v>
      </c>
      <c r="I472">
        <f>F472*(-1+EXP(-N416+D416*A472))</f>
        <v>-2.9255172631439254E-3</v>
      </c>
      <c r="K472">
        <f t="shared" si="106"/>
        <v>-1.9225957108529607E-3</v>
      </c>
      <c r="L472">
        <f t="shared" si="107"/>
        <v>0.22770450496430891</v>
      </c>
      <c r="M472">
        <f t="shared" si="108"/>
        <v>8.5586512569531239E-6</v>
      </c>
      <c r="O472">
        <f t="shared" si="109"/>
        <v>-1.3960098307772304E-3</v>
      </c>
      <c r="R472">
        <f t="shared" si="110"/>
        <v>-9.1743178096188481E-4</v>
      </c>
      <c r="S472">
        <f t="shared" si="111"/>
        <v>5.6245869421468033E-6</v>
      </c>
      <c r="U472">
        <f t="shared" si="112"/>
        <v>3.6963742673902012E-6</v>
      </c>
    </row>
    <row r="473" spans="1:21" x14ac:dyDescent="0.3">
      <c r="A473">
        <f t="shared" si="113"/>
        <v>54</v>
      </c>
      <c r="D473" s="61">
        <f t="shared" si="105"/>
        <v>5.4838120082867673E-3</v>
      </c>
      <c r="E473" s="61">
        <f>D473/SUM(D419:D536)</f>
        <v>5.7667535095828901E-3</v>
      </c>
      <c r="F473">
        <f>D416*EXP(-N416+D416*A473-EXP(-N416+D416*A473))</f>
        <v>6.8504643647816551E-3</v>
      </c>
      <c r="G473">
        <f t="shared" si="114"/>
        <v>1.7091912177357086E-5</v>
      </c>
      <c r="H473">
        <f>F473*(1/D416+A473-A473*EXP(-N416+D416*A473))</f>
        <v>0.47994363268558132</v>
      </c>
      <c r="I473">
        <f>F473*(-1+EXP(-N416+D416*A473))</f>
        <v>-2.8687898364582018E-3</v>
      </c>
      <c r="K473">
        <f t="shared" si="106"/>
        <v>-1.083710855198765E-3</v>
      </c>
      <c r="L473">
        <f t="shared" si="107"/>
        <v>0.2303458905554322</v>
      </c>
      <c r="M473">
        <f t="shared" si="108"/>
        <v>8.2299551257658759E-6</v>
      </c>
      <c r="O473">
        <f t="shared" si="109"/>
        <v>-1.3768574155212242E-3</v>
      </c>
      <c r="R473">
        <f t="shared" si="110"/>
        <v>-5.2012012462489331E-4</v>
      </c>
      <c r="S473">
        <f t="shared" si="111"/>
        <v>3.1089386870536429E-6</v>
      </c>
      <c r="U473">
        <f t="shared" si="112"/>
        <v>1.1744292176756385E-6</v>
      </c>
    </row>
    <row r="474" spans="1:21" x14ac:dyDescent="0.3">
      <c r="A474">
        <f t="shared" si="113"/>
        <v>55</v>
      </c>
      <c r="D474" s="61">
        <f t="shared" si="105"/>
        <v>5.5057734470783928E-3</v>
      </c>
      <c r="E474" s="61">
        <f>D474/SUM(D419:D536)</f>
        <v>5.7898480657120419E-3</v>
      </c>
      <c r="F474">
        <f>D416*EXP(-N416+D416*A474-EXP(-N416+D416*A474))</f>
        <v>6.9102975084958029E-3</v>
      </c>
      <c r="G474">
        <f t="shared" si="114"/>
        <v>1.6901488817948456E-5</v>
      </c>
      <c r="H474">
        <f>F474*(1/D416+A474-A474*EXP(-N416+D416*A474))</f>
        <v>0.4823240842832619</v>
      </c>
      <c r="I474">
        <f>F474*(-1+EXP(-N416+D416*A474))</f>
        <v>-2.808295332326495E-3</v>
      </c>
      <c r="K474">
        <f t="shared" si="106"/>
        <v>-1.120449442783761E-3</v>
      </c>
      <c r="L474">
        <f t="shared" si="107"/>
        <v>0.23263652227968712</v>
      </c>
      <c r="M474">
        <f t="shared" si="108"/>
        <v>7.8865226735667796E-6</v>
      </c>
      <c r="O474">
        <f t="shared" si="109"/>
        <v>-1.3545084745613355E-3</v>
      </c>
      <c r="R474">
        <f t="shared" si="110"/>
        <v>-5.4041975147636854E-4</v>
      </c>
      <c r="S474">
        <f t="shared" si="111"/>
        <v>3.1465529402774584E-6</v>
      </c>
      <c r="U474">
        <f t="shared" si="112"/>
        <v>1.2554069538344405E-6</v>
      </c>
    </row>
    <row r="475" spans="1:21" x14ac:dyDescent="0.3">
      <c r="A475">
        <f t="shared" si="113"/>
        <v>56</v>
      </c>
      <c r="D475" s="61">
        <f t="shared" si="105"/>
        <v>6.4746285194495134E-3</v>
      </c>
      <c r="E475" s="61">
        <f>D475/SUM(D419:D536)</f>
        <v>6.8086919612413603E-3</v>
      </c>
      <c r="F475">
        <f>D416*EXP(-N416+D416*A475-EXP(-N416+D416*A475))</f>
        <v>6.9688153223775272E-3</v>
      </c>
      <c r="G475">
        <f t="shared" si="114"/>
        <v>9.5623077728467853E-6</v>
      </c>
      <c r="H475">
        <f>F475*(1/D416+A475-A475*EXP(-N416+D416*A475))</f>
        <v>0.48430624317445409</v>
      </c>
      <c r="I475">
        <f>F475*(-1+EXP(-N416+D416*A475))</f>
        <v>-2.7439633959818262E-3</v>
      </c>
      <c r="K475">
        <f t="shared" si="106"/>
        <v>-1.6012336113616684E-4</v>
      </c>
      <c r="L475">
        <f t="shared" si="107"/>
        <v>0.23455253717775346</v>
      </c>
      <c r="M475">
        <f t="shared" si="108"/>
        <v>7.5293351184881161E-6</v>
      </c>
      <c r="O475">
        <f t="shared" si="109"/>
        <v>-1.3289186037161753E-3</v>
      </c>
      <c r="R475">
        <f t="shared" si="110"/>
        <v>-7.754874347632335E-5</v>
      </c>
      <c r="S475">
        <f t="shared" si="111"/>
        <v>4.3937264179922074E-7</v>
      </c>
      <c r="U475">
        <f t="shared" si="112"/>
        <v>2.5639490781543304E-8</v>
      </c>
    </row>
    <row r="476" spans="1:21" x14ac:dyDescent="0.3">
      <c r="A476">
        <f t="shared" si="113"/>
        <v>57</v>
      </c>
      <c r="D476" s="61">
        <f t="shared" si="105"/>
        <v>5.9897637073130401E-3</v>
      </c>
      <c r="E476" s="61">
        <f>D476/SUM(D419:D536)</f>
        <v>6.2988101759365424E-3</v>
      </c>
      <c r="F476">
        <f>D416*EXP(-N416+D416*A476-EXP(-N416+D416*A476))</f>
        <v>7.025936215172026E-3</v>
      </c>
      <c r="G476">
        <f t="shared" si="114"/>
        <v>1.2975700198192789E-5</v>
      </c>
      <c r="H476">
        <f>F476*(1/D416+A476-A476*EXP(-N416+D416*A476))</f>
        <v>0.48587091040781399</v>
      </c>
      <c r="I476">
        <f>F476*(-1+EXP(-N416+D416*A476))</f>
        <v>-2.6757270896346466E-3</v>
      </c>
      <c r="K476">
        <f t="shared" si="106"/>
        <v>-7.271260392354836E-4</v>
      </c>
      <c r="L476">
        <f t="shared" si="107"/>
        <v>0.23607054158051802</v>
      </c>
      <c r="M476">
        <f t="shared" si="108"/>
        <v>7.1595154582046963E-6</v>
      </c>
      <c r="O476">
        <f t="shared" si="109"/>
        <v>-1.3000579570436363E-3</v>
      </c>
      <c r="R476">
        <f t="shared" si="110"/>
        <v>-3.5328939066457232E-4</v>
      </c>
      <c r="S476">
        <f t="shared" si="111"/>
        <v>1.9455908407611284E-6</v>
      </c>
      <c r="U476">
        <f t="shared" si="112"/>
        <v>5.2871227693428208E-7</v>
      </c>
    </row>
    <row r="477" spans="1:21" x14ac:dyDescent="0.3">
      <c r="A477">
        <f t="shared" si="113"/>
        <v>58</v>
      </c>
      <c r="D477" s="61">
        <f t="shared" si="105"/>
        <v>7.1679576043273295E-3</v>
      </c>
      <c r="E477" s="61">
        <f>D477/SUM(D419:D536)</f>
        <v>7.53779389388842E-3</v>
      </c>
      <c r="F477">
        <f>D416*EXP(-N416+D416*A477-EXP(-N416+D416*A477))</f>
        <v>7.0815772239807926E-3</v>
      </c>
      <c r="G477">
        <f t="shared" si="114"/>
        <v>5.5846963039005696E-6</v>
      </c>
      <c r="H477">
        <f>F477*(1/D416+A477-A477*EXP(-N416+D416*A477))</f>
        <v>0.4869987733321301</v>
      </c>
      <c r="I477">
        <f>F477*(-1+EXP(-N416+D416*A477))</f>
        <v>-2.603523253610374E-3</v>
      </c>
      <c r="K477">
        <f t="shared" si="106"/>
        <v>4.5621666990762737E-4</v>
      </c>
      <c r="L477">
        <f t="shared" si="107"/>
        <v>0.23716780522699943</v>
      </c>
      <c r="M477">
        <f t="shared" si="108"/>
        <v>6.7783333320899475E-6</v>
      </c>
      <c r="O477">
        <f t="shared" si="109"/>
        <v>-1.2679126308499284E-3</v>
      </c>
      <c r="R477">
        <f t="shared" si="110"/>
        <v>2.2217695861868384E-4</v>
      </c>
      <c r="S477">
        <f t="shared" si="111"/>
        <v>-1.187770708789196E-6</v>
      </c>
      <c r="U477">
        <f t="shared" si="112"/>
        <v>2.0813364990160503E-7</v>
      </c>
    </row>
    <row r="478" spans="1:21" x14ac:dyDescent="0.3">
      <c r="A478">
        <f t="shared" si="113"/>
        <v>59</v>
      </c>
      <c r="D478" s="61">
        <f t="shared" si="105"/>
        <v>7.5332684167185807E-3</v>
      </c>
      <c r="E478" s="61">
        <f>D478/SUM(D419:D536)</f>
        <v>7.9219531988139694E-3</v>
      </c>
      <c r="F478">
        <f>D416*EXP(-N416+D416*A478-EXP(-N416+D416*A478))</f>
        <v>7.1356540978118966E-3</v>
      </c>
      <c r="G478">
        <f t="shared" si="114"/>
        <v>3.9165870523371224E-6</v>
      </c>
      <c r="H478">
        <f>F478*(1/D416+A478-A478*EXP(-N416+D416*A478))</f>
        <v>0.48767045052977626</v>
      </c>
      <c r="I478">
        <f>F478*(-1+EXP(-N416+D416*A478))</f>
        <v>-2.5272928805651325E-3</v>
      </c>
      <c r="K478">
        <f t="shared" si="106"/>
        <v>7.8629910100207288E-4</v>
      </c>
      <c r="L478">
        <f t="shared" si="107"/>
        <v>0.23782246831991494</v>
      </c>
      <c r="M478">
        <f t="shared" si="108"/>
        <v>6.3872093041552055E-6</v>
      </c>
      <c r="O478">
        <f t="shared" si="109"/>
        <v>-1.2324860576858941E-3</v>
      </c>
      <c r="R478">
        <f t="shared" si="110"/>
        <v>3.834548368368389E-4</v>
      </c>
      <c r="S478">
        <f t="shared" si="111"/>
        <v>-1.9872081199573028E-6</v>
      </c>
      <c r="U478">
        <f t="shared" si="112"/>
        <v>6.1826627623666803E-7</v>
      </c>
    </row>
    <row r="479" spans="1:21" x14ac:dyDescent="0.3">
      <c r="A479">
        <f t="shared" si="113"/>
        <v>60</v>
      </c>
      <c r="D479" s="61">
        <f t="shared" si="105"/>
        <v>7.469581700515867E-3</v>
      </c>
      <c r="E479" s="61">
        <f>D479/SUM(D419:D536)</f>
        <v>7.8549805174709872E-3</v>
      </c>
      <c r="F479">
        <f>D416*EXP(-N416+D416*A479-EXP(-N416+D416*A479))</f>
        <v>7.1880813891516109E-3</v>
      </c>
      <c r="G479">
        <f t="shared" si="114"/>
        <v>4.1861552077490419E-6</v>
      </c>
      <c r="H479">
        <f>F479*(1/D416+A479-A479*EXP(-N416+D416*A479))</f>
        <v>0.48786654013548386</v>
      </c>
      <c r="I479">
        <f>F479*(-1+EXP(-N416+D416*A479))</f>
        <v>-2.4469815023588771E-3</v>
      </c>
      <c r="K479">
        <f t="shared" si="106"/>
        <v>6.6689912831937627E-4</v>
      </c>
      <c r="L479">
        <f t="shared" si="107"/>
        <v>0.2380137609837677</v>
      </c>
      <c r="M479">
        <f t="shared" si="108"/>
        <v>5.9877184728865076E-6</v>
      </c>
      <c r="O479">
        <f t="shared" si="109"/>
        <v>-1.1938003993313536E-3</v>
      </c>
      <c r="R479">
        <f t="shared" si="110"/>
        <v>3.253577703525442E-4</v>
      </c>
      <c r="S479">
        <f t="shared" si="111"/>
        <v>-1.6318898309367729E-6</v>
      </c>
      <c r="U479">
        <f t="shared" si="112"/>
        <v>4.4475444735314391E-7</v>
      </c>
    </row>
    <row r="480" spans="1:21" x14ac:dyDescent="0.3">
      <c r="A480">
        <f t="shared" si="113"/>
        <v>61</v>
      </c>
      <c r="D480" s="61">
        <f t="shared" si="105"/>
        <v>9.2534845838501672E-3</v>
      </c>
      <c r="E480" s="61">
        <f>D480/SUM(D419:D536)</f>
        <v>9.7309252430884223E-3</v>
      </c>
      <c r="F480">
        <f>D416*EXP(-N416+D416*A480-EXP(-N416+D416*A480))</f>
        <v>7.2387725538189084E-3</v>
      </c>
      <c r="G480">
        <f t="shared" si="114"/>
        <v>2.8922055219593348E-8</v>
      </c>
      <c r="H480">
        <f>F480*(1/D416+A480-A480*EXP(-N416+D416*A480))</f>
        <v>0.48756767160985104</v>
      </c>
      <c r="I480">
        <f>F480*(-1+EXP(-N416+D416*A480))</f>
        <v>-2.3625395890679401E-3</v>
      </c>
      <c r="K480">
        <f t="shared" si="106"/>
        <v>2.4921526892695139E-3</v>
      </c>
      <c r="L480">
        <f t="shared" si="107"/>
        <v>0.23772223439905155</v>
      </c>
      <c r="M480">
        <f t="shared" si="108"/>
        <v>5.5815933099133118E-6</v>
      </c>
      <c r="O480">
        <f t="shared" si="109"/>
        <v>-1.1518979265279499E-3</v>
      </c>
      <c r="R480">
        <f t="shared" si="110"/>
        <v>1.2150930840033655E-3</v>
      </c>
      <c r="S480">
        <f t="shared" si="111"/>
        <v>-5.8878093904013591E-6</v>
      </c>
      <c r="U480">
        <f t="shared" si="112"/>
        <v>6.2108250266332705E-6</v>
      </c>
    </row>
    <row r="481" spans="1:21" x14ac:dyDescent="0.3">
      <c r="A481">
        <f t="shared" si="113"/>
        <v>62</v>
      </c>
      <c r="D481" s="61">
        <f t="shared" si="105"/>
        <v>1.0159981590695458E-2</v>
      </c>
      <c r="E481" s="61">
        <f>D481/SUM(D419:D536)</f>
        <v>1.0684193660705939E-2</v>
      </c>
      <c r="F481">
        <f>D416*EXP(-N416+D416*A481-EXP(-N416+D416*A481))</f>
        <v>7.2876400593522711E-3</v>
      </c>
      <c r="G481">
        <f t="shared" si="114"/>
        <v>6.1340781905336013E-7</v>
      </c>
      <c r="H481">
        <f>F481*(1/D416+A481-A481*EXP(-N416+D416*A481))</f>
        <v>0.48675456102583581</v>
      </c>
      <c r="I481">
        <f>F481*(-1+EXP(-N416+D416*A481))</f>
        <v>-2.2739229595150753E-3</v>
      </c>
      <c r="K481">
        <f t="shared" si="106"/>
        <v>3.3965536013536683E-3</v>
      </c>
      <c r="L481">
        <f t="shared" si="107"/>
        <v>0.2369300026794541</v>
      </c>
      <c r="M481">
        <f t="shared" si="108"/>
        <v>5.1707256258097986E-6</v>
      </c>
      <c r="O481">
        <f t="shared" si="109"/>
        <v>-1.1068423719653299E-3</v>
      </c>
      <c r="R481">
        <f t="shared" si="110"/>
        <v>1.6532879572276266E-3</v>
      </c>
      <c r="S481">
        <f t="shared" si="111"/>
        <v>-7.7235012173417214E-6</v>
      </c>
      <c r="U481">
        <f t="shared" si="112"/>
        <v>1.1536576366868574E-5</v>
      </c>
    </row>
    <row r="482" spans="1:21" x14ac:dyDescent="0.3">
      <c r="A482">
        <f t="shared" si="113"/>
        <v>63</v>
      </c>
      <c r="D482" s="61">
        <f t="shared" si="105"/>
        <v>1.0107904188508605E-2</v>
      </c>
      <c r="E482" s="61">
        <f>D482/SUM(D419:D536)</f>
        <v>1.0629429284870814E-2</v>
      </c>
      <c r="F482">
        <f>D416*EXP(-N416+D416*A482-EXP(-N416+D416*A482))</f>
        <v>7.3345955021640822E-3</v>
      </c>
      <c r="G482">
        <f t="shared" si="114"/>
        <v>5.3062364749770911E-7</v>
      </c>
      <c r="H482">
        <f>F482*(1/D416+A482-A482*EXP(-N416+D416*A482))</f>
        <v>0.48540806991387053</v>
      </c>
      <c r="I482">
        <f>F482*(-1+EXP(-N416+D416*A482))</f>
        <v>-2.1810932025844105E-3</v>
      </c>
      <c r="K482">
        <f t="shared" si="106"/>
        <v>3.2948337827067315E-3</v>
      </c>
      <c r="L482">
        <f t="shared" si="107"/>
        <v>0.23562099433750902</v>
      </c>
      <c r="M482">
        <f t="shared" si="108"/>
        <v>4.7571675583599198E-6</v>
      </c>
      <c r="O482">
        <f t="shared" si="109"/>
        <v>-1.0587202417687612E-3</v>
      </c>
      <c r="R482">
        <f t="shared" si="110"/>
        <v>1.5993389071506916E-3</v>
      </c>
      <c r="S482">
        <f t="shared" si="111"/>
        <v>-7.1863395671071329E-6</v>
      </c>
      <c r="U482">
        <f t="shared" si="112"/>
        <v>1.085592965566555E-5</v>
      </c>
    </row>
    <row r="483" spans="1:21" x14ac:dyDescent="0.3">
      <c r="A483">
        <f t="shared" si="113"/>
        <v>64</v>
      </c>
      <c r="D483" s="61">
        <f t="shared" si="105"/>
        <v>1.2297869342500392E-2</v>
      </c>
      <c r="E483" s="61">
        <f>D483/SUM(D419:D536)</f>
        <v>1.2932387376534476E-2</v>
      </c>
      <c r="F483">
        <f>D416*EXP(-N416+D416*A483-EXP(-N416+D416*A483))</f>
        <v>7.379549733681148E-3</v>
      </c>
      <c r="G483">
        <f t="shared" si="114"/>
        <v>9.1893694541834021E-6</v>
      </c>
      <c r="H483">
        <f>F483*(1/D416+A483-A483*EXP(-N416+D416*A483))</f>
        <v>0.48350926769705677</v>
      </c>
      <c r="I483">
        <f>F483*(-1+EXP(-N416+D416*A483))</f>
        <v>-2.0840181084713309E-3</v>
      </c>
      <c r="K483">
        <f t="shared" si="106"/>
        <v>5.5528376428533276E-3</v>
      </c>
      <c r="L483">
        <f t="shared" si="107"/>
        <v>0.23378121194894411</v>
      </c>
      <c r="M483">
        <f t="shared" si="108"/>
        <v>4.3431314764364238E-6</v>
      </c>
      <c r="O483">
        <f t="shared" si="109"/>
        <v>-1.0076420694943786E-3</v>
      </c>
      <c r="R483">
        <f t="shared" si="110"/>
        <v>2.6848484623366634E-3</v>
      </c>
      <c r="S483">
        <f t="shared" si="111"/>
        <v>-1.1572214201107594E-5</v>
      </c>
      <c r="U483">
        <f t="shared" si="112"/>
        <v>3.0834005887888901E-5</v>
      </c>
    </row>
    <row r="484" spans="1:21" x14ac:dyDescent="0.3">
      <c r="A484">
        <f t="shared" si="113"/>
        <v>65</v>
      </c>
      <c r="D484" s="61">
        <f t="shared" ref="D484:D536" si="115">D284</f>
        <v>1.4276516311219033E-2</v>
      </c>
      <c r="E484" s="61">
        <f>D484/SUM(D419:D536)</f>
        <v>1.5013124158510442E-2</v>
      </c>
      <c r="F484">
        <f>D416*EXP(-N416+D416*A484-EXP(-N416+D416*A484))</f>
        <v>7.4224129956706906E-3</v>
      </c>
      <c r="G484">
        <f t="shared" si="114"/>
        <v>2.6133914642305479E-5</v>
      </c>
      <c r="H484">
        <f>F484*(1/D416+A484-A484*EXP(-N416+D416*A484))</f>
        <v>0.48103949773213545</v>
      </c>
      <c r="I484">
        <f>F484*(-1+EXP(-N416+D416*A484))</f>
        <v>-1.9826721088932252E-3</v>
      </c>
      <c r="K484">
        <f t="shared" ref="K484:K536" si="116">E484-F484</f>
        <v>7.5907111628397512E-3</v>
      </c>
      <c r="L484">
        <f t="shared" ref="L484:L536" si="117">H484*H484</f>
        <v>0.23139899837838515</v>
      </c>
      <c r="M484">
        <f t="shared" ref="M484:M536" si="118">I484*I484</f>
        <v>3.9309886913831086E-6</v>
      </c>
      <c r="O484">
        <f t="shared" ref="O484:O536" si="119">H484*I484</f>
        <v>-9.5374359542951077E-4</v>
      </c>
      <c r="R484">
        <f t="shared" ref="R484:R536" si="120">H484*K484</f>
        <v>3.6514318852021478E-3</v>
      </c>
      <c r="S484">
        <f t="shared" ref="S484:S536" si="121">I484*K484</f>
        <v>-1.5049891309226835E-5</v>
      </c>
      <c r="U484">
        <f t="shared" ref="U484:U536" si="122">K484*K484</f>
        <v>5.7618895957660008E-5</v>
      </c>
    </row>
    <row r="485" spans="1:21" x14ac:dyDescent="0.3">
      <c r="A485">
        <f t="shared" ref="A485:A536" si="123">A484+1</f>
        <v>66</v>
      </c>
      <c r="D485" s="61">
        <f t="shared" si="115"/>
        <v>1.457936302296879E-2</v>
      </c>
      <c r="E485" s="61">
        <f>D485/SUM(D419:D536)</f>
        <v>1.533159647944512E-2</v>
      </c>
      <c r="F485">
        <f>D416*EXP(-N416+D416*A485-EXP(-N416+D416*A485))</f>
        <v>7.4630950649292862E-3</v>
      </c>
      <c r="G485">
        <f t="shared" ref="G485:G536" si="124">(1/$H$4-E485)^2</f>
        <v>2.9491485659223713E-5</v>
      </c>
      <c r="H485">
        <f>F485*(1/D416+A485-A485*EXP(-N416+D416*A485))</f>
        <v>0.4779804469544594</v>
      </c>
      <c r="I485">
        <f>F485*(-1+EXP(-N416+D416*A485))</f>
        <v>-1.8770367251563524E-3</v>
      </c>
      <c r="K485">
        <f t="shared" si="116"/>
        <v>7.8685014145158348E-3</v>
      </c>
      <c r="L485">
        <f t="shared" si="117"/>
        <v>0.22846530767078477</v>
      </c>
      <c r="M485">
        <f t="shared" si="118"/>
        <v>3.5232668675856839E-6</v>
      </c>
      <c r="O485">
        <f t="shared" si="119"/>
        <v>-8.9718685284016807E-4</v>
      </c>
      <c r="R485">
        <f t="shared" si="120"/>
        <v>3.7609898229720748E-3</v>
      </c>
      <c r="S485">
        <f t="shared" si="121"/>
        <v>-1.4769466126990929E-5</v>
      </c>
      <c r="U485">
        <f t="shared" si="122"/>
        <v>6.1913314510237693E-5</v>
      </c>
    </row>
    <row r="486" spans="1:21" x14ac:dyDescent="0.3">
      <c r="A486">
        <f t="shared" si="123"/>
        <v>67</v>
      </c>
      <c r="D486" s="61">
        <f t="shared" si="115"/>
        <v>1.5043432193271066E-2</v>
      </c>
      <c r="E486" s="61">
        <f>D486/SUM(D419:D536)</f>
        <v>1.5819609655769513E-2</v>
      </c>
      <c r="F486">
        <f>D416*EXP(-N416+D416*A486-EXP(-N416+D416*A486))</f>
        <v>7.5015054074874851E-3</v>
      </c>
      <c r="G486">
        <f t="shared" si="124"/>
        <v>3.5030057457657347E-5</v>
      </c>
      <c r="H486">
        <f>F486*(1/D416+A486-A486*EXP(-N416+D416*A486))</f>
        <v>0.47431421910601262</v>
      </c>
      <c r="I486">
        <f>F486*(-1+EXP(-N416+D416*A486))</f>
        <v>-1.7671010228370451E-3</v>
      </c>
      <c r="K486">
        <f t="shared" si="116"/>
        <v>8.3181042482820284E-3</v>
      </c>
      <c r="L486">
        <f t="shared" si="117"/>
        <v>0.22497397844614656</v>
      </c>
      <c r="M486">
        <f t="shared" si="118"/>
        <v>3.1226460249117307E-6</v>
      </c>
      <c r="O486">
        <f t="shared" si="119"/>
        <v>-8.3816114172838925E-4</v>
      </c>
      <c r="R486">
        <f t="shared" si="120"/>
        <v>3.9453951209662969E-3</v>
      </c>
      <c r="S486">
        <f t="shared" si="121"/>
        <v>-1.4698930525204342E-5</v>
      </c>
      <c r="U486">
        <f t="shared" si="122"/>
        <v>6.9190858285287534E-5</v>
      </c>
    </row>
    <row r="487" spans="1:21" x14ac:dyDescent="0.3">
      <c r="A487">
        <f t="shared" si="123"/>
        <v>68</v>
      </c>
      <c r="D487" s="61">
        <f t="shared" si="115"/>
        <v>1.7962717114752714E-2</v>
      </c>
      <c r="E487" s="61">
        <f>D487/SUM(D419:D536)</f>
        <v>1.8889517329662618E-2</v>
      </c>
      <c r="F487">
        <f>D416*EXP(-N416+D416*A487-EXP(-N416+D416*A487))</f>
        <v>7.5375533424551638E-3</v>
      </c>
      <c r="G487">
        <f t="shared" si="124"/>
        <v>8.07936217761854E-5</v>
      </c>
      <c r="H487">
        <f>F487*(1/D416+A487-A487*EXP(-N416+D416*A487))</f>
        <v>0.47002341150453431</v>
      </c>
      <c r="I487">
        <f>F487*(-1+EXP(-N416+D416*A487))</f>
        <v>-1.6528620716923371E-3</v>
      </c>
      <c r="K487">
        <f t="shared" si="116"/>
        <v>1.1351963987207454E-2</v>
      </c>
      <c r="L487">
        <f t="shared" si="117"/>
        <v>0.22092200736236078</v>
      </c>
      <c r="M487">
        <f t="shared" si="118"/>
        <v>2.7319530280390848E-6</v>
      </c>
      <c r="O487">
        <f t="shared" si="119"/>
        <v>-7.768838696832845E-4</v>
      </c>
      <c r="R487">
        <f t="shared" si="120"/>
        <v>5.3356888405438636E-3</v>
      </c>
      <c r="S487">
        <f t="shared" si="121"/>
        <v>-1.8763230713672518E-5</v>
      </c>
      <c r="U487">
        <f t="shared" si="122"/>
        <v>1.2886708636685498E-4</v>
      </c>
    </row>
    <row r="488" spans="1:21" x14ac:dyDescent="0.3">
      <c r="A488">
        <f t="shared" si="123"/>
        <v>69</v>
      </c>
      <c r="D488" s="61">
        <f t="shared" si="115"/>
        <v>1.9050321813314099E-2</v>
      </c>
      <c r="E488" s="61">
        <f>D488/SUM(D419:D536)</f>
        <v>2.0033237829743575E-2</v>
      </c>
      <c r="F488">
        <f>D416*EXP(-N416+D416*A488-EXP(-N416+D416*A488))</f>
        <v>7.5711482156019536E-3</v>
      </c>
      <c r="G488">
        <f t="shared" si="124"/>
        <v>1.0266244407695767E-4</v>
      </c>
      <c r="H488">
        <f>F488*(1/D416+A488-A488*EXP(-N416+D416*A488))</f>
        <v>0.46509119528898629</v>
      </c>
      <c r="I488">
        <f>F488*(-1+EXP(-N416+D416*A488))</f>
        <v>-1.5343254092660564E-3</v>
      </c>
      <c r="K488">
        <f t="shared" si="116"/>
        <v>1.2462089614141622E-2</v>
      </c>
      <c r="L488">
        <f t="shared" si="117"/>
        <v>0.21630981993533799</v>
      </c>
      <c r="M488">
        <f t="shared" si="118"/>
        <v>2.3541544615194516E-6</v>
      </c>
      <c r="O488">
        <f t="shared" si="119"/>
        <v>-7.1360123855781327E-4</v>
      </c>
      <c r="R488">
        <f t="shared" si="120"/>
        <v>5.7960081544395888E-3</v>
      </c>
      <c r="S488">
        <f t="shared" si="121"/>
        <v>-1.9120900747528116E-5</v>
      </c>
      <c r="U488">
        <f t="shared" si="122"/>
        <v>1.5530367755089649E-4</v>
      </c>
    </row>
    <row r="489" spans="1:21" x14ac:dyDescent="0.3">
      <c r="A489">
        <f t="shared" si="123"/>
        <v>70</v>
      </c>
      <c r="D489" s="61">
        <f t="shared" si="115"/>
        <v>1.9709787509574837E-2</v>
      </c>
      <c r="E489" s="61">
        <f>D489/SUM(D419:D536)</f>
        <v>2.0726729166174206E-2</v>
      </c>
      <c r="F489">
        <f>D416*EXP(-N416+D416*A489-EXP(-N416+D416*A489))</f>
        <v>7.602199582733107E-3</v>
      </c>
      <c r="G489">
        <f t="shared" si="124"/>
        <v>1.1719662635032746E-4</v>
      </c>
      <c r="H489">
        <f>F489*(1/D416+A489-A489*EXP(-N416+D416*A489))</f>
        <v>0.45950139905192133</v>
      </c>
      <c r="I489">
        <f>F489*(-1+EXP(-N416+D416*A489))</f>
        <v>-1.4115055065021546E-3</v>
      </c>
      <c r="K489">
        <f t="shared" si="116"/>
        <v>1.3124529583441099E-2</v>
      </c>
      <c r="L489">
        <f t="shared" si="117"/>
        <v>0.21114153573067304</v>
      </c>
      <c r="M489">
        <f t="shared" si="118"/>
        <v>1.992347794885904E-6</v>
      </c>
      <c r="O489">
        <f t="shared" si="119"/>
        <v>-6.4858875500723085E-4</v>
      </c>
      <c r="R489">
        <f t="shared" si="120"/>
        <v>6.0307397054895151E-3</v>
      </c>
      <c r="S489">
        <f t="shared" si="121"/>
        <v>-1.8525345777277541E-5</v>
      </c>
      <c r="U489">
        <f t="shared" si="122"/>
        <v>1.7225327678662057E-4</v>
      </c>
    </row>
    <row r="490" spans="1:21" x14ac:dyDescent="0.3">
      <c r="A490">
        <f t="shared" si="123"/>
        <v>71</v>
      </c>
      <c r="D490" s="61">
        <f t="shared" si="115"/>
        <v>2.1967083500650859E-2</v>
      </c>
      <c r="E490" s="61">
        <f>D490/SUM(D419:D536)</f>
        <v>2.3100492081284028E-2</v>
      </c>
      <c r="F490">
        <f>D416*EXP(-N416+D416*A490-EXP(-N416+D416*A490))</f>
        <v>7.6306174028839147E-3</v>
      </c>
      <c r="G490">
        <f t="shared" si="124"/>
        <v>1.7422685258005862E-4</v>
      </c>
      <c r="H490">
        <f>F490*(1/D416+A490-A490*EXP(-N416+D416*A490))</f>
        <v>0.45323859574272868</v>
      </c>
      <c r="I490">
        <f>F490*(-1+EXP(-N416+D416*A490))</f>
        <v>-1.2844262335178131E-3</v>
      </c>
      <c r="K490">
        <f t="shared" si="116"/>
        <v>1.5469874678400114E-2</v>
      </c>
      <c r="L490">
        <f t="shared" si="117"/>
        <v>0.20542522467084062</v>
      </c>
      <c r="M490">
        <f t="shared" si="118"/>
        <v>1.6497507493487559E-6</v>
      </c>
      <c r="O490">
        <f t="shared" si="119"/>
        <v>-5.8215154241473568E-4</v>
      </c>
      <c r="R490">
        <f t="shared" si="120"/>
        <v>7.0115442755540637E-3</v>
      </c>
      <c r="S490">
        <f t="shared" si="121"/>
        <v>-1.9869912866170048E-5</v>
      </c>
      <c r="U490">
        <f t="shared" si="122"/>
        <v>2.3931702256540502E-4</v>
      </c>
    </row>
    <row r="491" spans="1:21" x14ac:dyDescent="0.3">
      <c r="A491">
        <f t="shared" si="123"/>
        <v>72</v>
      </c>
      <c r="D491" s="61">
        <f t="shared" si="115"/>
        <v>2.3900150588625674E-2</v>
      </c>
      <c r="E491" s="61">
        <f>D491/SUM(D419:D536)</f>
        <v>2.5133297253487698E-2</v>
      </c>
      <c r="F491">
        <f>D416*EXP(-N416+D416*A491-EXP(-N416+D416*A491))</f>
        <v>7.6563122413151503E-3</v>
      </c>
      <c r="G491">
        <f t="shared" si="124"/>
        <v>2.320231812483555E-4</v>
      </c>
      <c r="H491">
        <f>F491*(1/D416+A491-A491*EXP(-N416+D416*A491))</f>
        <v>0.44628819269725756</v>
      </c>
      <c r="I491">
        <f>F491*(-1+EXP(-N416+D416*A491))</f>
        <v>-1.1531213235254033E-3</v>
      </c>
      <c r="K491">
        <f t="shared" si="116"/>
        <v>1.7476985012172548E-2</v>
      </c>
      <c r="L491">
        <f t="shared" si="117"/>
        <v>0.19917315094098451</v>
      </c>
      <c r="M491">
        <f t="shared" si="118"/>
        <v>1.3296887867689779E-6</v>
      </c>
      <c r="O491">
        <f t="shared" si="119"/>
        <v>-5.1462443143682191E-4</v>
      </c>
      <c r="R491">
        <f t="shared" si="120"/>
        <v>7.7997720548795444E-3</v>
      </c>
      <c r="S491">
        <f t="shared" si="121"/>
        <v>-2.0153084088470045E-5</v>
      </c>
      <c r="U491">
        <f t="shared" si="122"/>
        <v>3.0544500511570387E-4</v>
      </c>
    </row>
    <row r="492" spans="1:21" x14ac:dyDescent="0.3">
      <c r="A492">
        <f t="shared" si="123"/>
        <v>73</v>
      </c>
      <c r="D492" s="61">
        <f t="shared" si="115"/>
        <v>2.5646422946606715E-2</v>
      </c>
      <c r="E492" s="61">
        <f>D492/SUM(D419:D536)</f>
        <v>2.6969669877833165E-2</v>
      </c>
      <c r="F492">
        <f>D416*EXP(-N416+D416*A492-EXP(-N416+D416*A492))</f>
        <v>7.679195482247869E-3</v>
      </c>
      <c r="G492">
        <f t="shared" si="124"/>
        <v>2.9133982939201025E-4</v>
      </c>
      <c r="H492">
        <f>F492*(1/D416+A492-A492*EXP(-N416+D416*A492))</f>
        <v>0.43863652461895392</v>
      </c>
      <c r="I492">
        <f>F492*(-1+EXP(-N416+D416*A492))</f>
        <v>-1.0176348327254655E-3</v>
      </c>
      <c r="K492">
        <f t="shared" si="116"/>
        <v>1.9290474395585296E-2</v>
      </c>
      <c r="L492">
        <f t="shared" si="117"/>
        <v>0.19240200072979416</v>
      </c>
      <c r="M492">
        <f t="shared" si="118"/>
        <v>1.0355806527761863E-6</v>
      </c>
      <c r="O492">
        <f t="shared" si="119"/>
        <v>-4.463718063578887E-4</v>
      </c>
      <c r="R492">
        <f t="shared" si="120"/>
        <v>8.4615066471304505E-3</v>
      </c>
      <c r="S492">
        <f t="shared" si="121"/>
        <v>-1.9630658684746317E-5</v>
      </c>
      <c r="U492">
        <f t="shared" si="122"/>
        <v>3.7212240240673186E-4</v>
      </c>
    </row>
    <row r="493" spans="1:21" x14ac:dyDescent="0.3">
      <c r="A493">
        <f t="shared" si="123"/>
        <v>74</v>
      </c>
      <c r="D493" s="61">
        <f t="shared" si="115"/>
        <v>2.7348241506391664E-2</v>
      </c>
      <c r="E493" s="61">
        <f>D493/SUM(D419:D536)</f>
        <v>2.8759295076049834E-2</v>
      </c>
      <c r="F493">
        <f>D416*EXP(-N416+D416*A493-EXP(-N416+D416*A493))</f>
        <v>7.6991795512282015E-3</v>
      </c>
      <c r="G493">
        <f t="shared" si="124"/>
        <v>3.5563566660704916E-4</v>
      </c>
      <c r="H493">
        <f>F493*(1/D416+A493-A493*EXP(-N416+D416*A493))</f>
        <v>0.43027094930440224</v>
      </c>
      <c r="I493">
        <f>F493*(-1+EXP(-N416+D416*A493))</f>
        <v>-8.7802159382321541E-4</v>
      </c>
      <c r="K493">
        <f t="shared" si="116"/>
        <v>2.1060115524821631E-2</v>
      </c>
      <c r="L493">
        <f t="shared" si="117"/>
        <v>0.18513308981531149</v>
      </c>
      <c r="M493">
        <f t="shared" si="118"/>
        <v>7.7092191921985947E-7</v>
      </c>
      <c r="O493">
        <f t="shared" si="119"/>
        <v>-3.7778718468407915E-4</v>
      </c>
      <c r="R493">
        <f t="shared" si="120"/>
        <v>9.0615558993253822E-3</v>
      </c>
      <c r="S493">
        <f t="shared" si="121"/>
        <v>-1.8491236199204933E-5</v>
      </c>
      <c r="U493">
        <f t="shared" si="122"/>
        <v>4.4352846591883308E-4</v>
      </c>
    </row>
    <row r="494" spans="1:21" x14ac:dyDescent="0.3">
      <c r="A494">
        <f t="shared" si="123"/>
        <v>75</v>
      </c>
      <c r="D494" s="61">
        <f t="shared" si="115"/>
        <v>2.8734972642275411E-2</v>
      </c>
      <c r="E494" s="61">
        <f>D494/SUM(D419:D536)</f>
        <v>3.021757567221561E-2</v>
      </c>
      <c r="F494">
        <f>D416*EXP(-N416+D416*A494-EXP(-N416+D416*A494))</f>
        <v>7.7161781469615104E-3</v>
      </c>
      <c r="G494">
        <f t="shared" si="124"/>
        <v>4.1276364935339041E-4</v>
      </c>
      <c r="H494">
        <f>F494*(1/D416+A494-A494*EXP(-N416+D416*A494))</f>
        <v>0.42117994587210594</v>
      </c>
      <c r="I494">
        <f>F494*(-1+EXP(-N416+D416*A494))</f>
        <v>-7.3434766064975311E-4</v>
      </c>
      <c r="K494">
        <f t="shared" si="116"/>
        <v>2.25013975252541E-2</v>
      </c>
      <c r="L494">
        <f t="shared" si="117"/>
        <v>0.1773925468048301</v>
      </c>
      <c r="M494">
        <f t="shared" si="118"/>
        <v>5.3926648670176494E-7</v>
      </c>
      <c r="O494">
        <f t="shared" si="119"/>
        <v>-3.0929250796377062E-4</v>
      </c>
      <c r="R494">
        <f t="shared" si="120"/>
        <v>9.4771373917332605E-3</v>
      </c>
      <c r="S494">
        <f t="shared" si="121"/>
        <v>-1.6523848634020492E-5</v>
      </c>
      <c r="U494">
        <f t="shared" si="122"/>
        <v>5.0631289058951129E-4</v>
      </c>
    </row>
    <row r="495" spans="1:21" x14ac:dyDescent="0.3">
      <c r="A495">
        <f t="shared" si="123"/>
        <v>76</v>
      </c>
      <c r="D495" s="61">
        <f t="shared" si="115"/>
        <v>2.9956400016221886E-2</v>
      </c>
      <c r="E495" s="61">
        <f>D495/SUM(D419:D536)</f>
        <v>3.1502023531617525E-2</v>
      </c>
      <c r="F495">
        <f>D416*EXP(-N416+D416*A495-EXP(-N416+D416*A495))</f>
        <v>7.7301064824003857E-3</v>
      </c>
      <c r="G495">
        <f t="shared" si="124"/>
        <v>4.6660464535663225E-4</v>
      </c>
      <c r="H495">
        <f>F495*(1/D416+A495-A495*EXP(-N416+D416*A495))</f>
        <v>0.41135321521751395</v>
      </c>
      <c r="I495">
        <f>F495*(-1+EXP(-N416+D416*A495))</f>
        <v>-5.8669074119720925E-4</v>
      </c>
      <c r="K495">
        <f t="shared" si="116"/>
        <v>2.3771917049217141E-2</v>
      </c>
      <c r="L495">
        <f t="shared" si="117"/>
        <v>0.16921146766978634</v>
      </c>
      <c r="M495">
        <f t="shared" si="118"/>
        <v>3.4420602580653076E-7</v>
      </c>
      <c r="O495">
        <f t="shared" si="119"/>
        <v>-2.4133712272981838E-4</v>
      </c>
      <c r="R495">
        <f t="shared" si="120"/>
        <v>9.7786545100795076E-3</v>
      </c>
      <c r="S495">
        <f t="shared" si="121"/>
        <v>-1.394676363328378E-5</v>
      </c>
      <c r="U495">
        <f t="shared" si="122"/>
        <v>5.6510404019486054E-4</v>
      </c>
    </row>
    <row r="496" spans="1:21" x14ac:dyDescent="0.3">
      <c r="A496">
        <f t="shared" si="123"/>
        <v>77</v>
      </c>
      <c r="D496" s="61">
        <f t="shared" si="115"/>
        <v>3.2674042245523505E-2</v>
      </c>
      <c r="E496" s="61">
        <f>D496/SUM(D419:D536)</f>
        <v>3.4359884603429133E-2</v>
      </c>
      <c r="F496">
        <f>D416*EXP(-N416+D416*A496-EXP(-N416+D416*A496))</f>
        <v>7.7408815348123808E-3</v>
      </c>
      <c r="G496">
        <f t="shared" si="124"/>
        <v>5.9823752037830918E-4</v>
      </c>
      <c r="H496">
        <f>F496*(1/D416+A496-A496*EXP(-N416+D416*A496))</f>
        <v>0.40078178237980638</v>
      </c>
      <c r="I496">
        <f>F496*(-1+EXP(-N416+D416*A496))</f>
        <v>-4.3514061620575085E-4</v>
      </c>
      <c r="K496">
        <f t="shared" si="116"/>
        <v>2.6619003068616753E-2</v>
      </c>
      <c r="L496">
        <f t="shared" si="117"/>
        <v>0.16062603708753448</v>
      </c>
      <c r="M496">
        <f t="shared" si="118"/>
        <v>1.8934735587192057E-7</v>
      </c>
      <c r="O496">
        <f t="shared" si="119"/>
        <v>-1.7439643174878809E-4</v>
      </c>
      <c r="R496">
        <f t="shared" si="120"/>
        <v>1.0668411495013758E-2</v>
      </c>
      <c r="S496">
        <f t="shared" si="121"/>
        <v>-1.1583009398060667E-5</v>
      </c>
      <c r="U496">
        <f t="shared" si="122"/>
        <v>7.085713243670281E-4</v>
      </c>
    </row>
    <row r="497" spans="1:21" x14ac:dyDescent="0.3">
      <c r="A497">
        <f t="shared" si="123"/>
        <v>78</v>
      </c>
      <c r="D497" s="61">
        <f t="shared" si="115"/>
        <v>3.3540692196800344E-2</v>
      </c>
      <c r="E497" s="61">
        <f>D497/SUM(D419:D536)</f>
        <v>3.5271250025977037E-2</v>
      </c>
      <c r="F497">
        <f>D416*EXP(-N416+D416*A497-EXP(-N416+D416*A497))</f>
        <v>7.7484223044914004E-3</v>
      </c>
      <c r="G497">
        <f t="shared" si="124"/>
        <v>6.4365008876187443E-4</v>
      </c>
      <c r="H497">
        <f>F497*(1/D416+A497-A497*EXP(-N416+D416*A497))</f>
        <v>0.3894581004669041</v>
      </c>
      <c r="I497">
        <f>F497*(-1+EXP(-N416+D416*A497))</f>
        <v>-2.7979954027100329E-4</v>
      </c>
      <c r="K497">
        <f t="shared" si="116"/>
        <v>2.7522827721485635E-2</v>
      </c>
      <c r="L497">
        <f t="shared" si="117"/>
        <v>0.15167761201928917</v>
      </c>
      <c r="M497">
        <f t="shared" si="118"/>
        <v>7.8287782735864792E-8</v>
      </c>
      <c r="O497">
        <f t="shared" si="119"/>
        <v>-1.0897019746545797E-4</v>
      </c>
      <c r="R497">
        <f t="shared" si="120"/>
        <v>1.0718988203887645E-2</v>
      </c>
      <c r="S497">
        <f t="shared" si="121"/>
        <v>-7.7008745434297048E-6</v>
      </c>
      <c r="U497">
        <f t="shared" si="122"/>
        <v>7.5750604578657811E-4</v>
      </c>
    </row>
    <row r="498" spans="1:21" x14ac:dyDescent="0.3">
      <c r="A498">
        <f t="shared" si="123"/>
        <v>79</v>
      </c>
      <c r="D498" s="61">
        <f t="shared" si="115"/>
        <v>3.5041361656935367E-2</v>
      </c>
      <c r="E498" s="61">
        <f>D498/SUM(D419:D536)</f>
        <v>3.6849347681928803E-2</v>
      </c>
      <c r="F498">
        <f>D416*EXP(-N416+D416*A498-EXP(-N416+D416*A498))</f>
        <v>7.7526500817108306E-3</v>
      </c>
      <c r="G498">
        <f t="shared" si="124"/>
        <v>7.2621397641686259E-4</v>
      </c>
      <c r="H498">
        <f>F498*(1/D416+A498-A498*EXP(-N416+D416*A498))</f>
        <v>0.37737615574469396</v>
      </c>
      <c r="I498">
        <f>F498*(-1+EXP(-N416+D416*A498))</f>
        <v>-1.2078262227465022E-4</v>
      </c>
      <c r="K498">
        <f t="shared" si="116"/>
        <v>2.909669760021797E-2</v>
      </c>
      <c r="L498">
        <f t="shared" si="117"/>
        <v>0.14241276292464353</v>
      </c>
      <c r="M498">
        <f t="shared" si="118"/>
        <v>1.4588441843540832E-8</v>
      </c>
      <c r="O498">
        <f t="shared" si="119"/>
        <v>-4.5580481674770945E-5</v>
      </c>
      <c r="R498">
        <f t="shared" si="120"/>
        <v>1.0980399885236121E-2</v>
      </c>
      <c r="S498">
        <f t="shared" si="121"/>
        <v>-3.5143754356868485E-6</v>
      </c>
      <c r="U498">
        <f t="shared" si="122"/>
        <v>8.4661781123853016E-4</v>
      </c>
    </row>
    <row r="499" spans="1:21" x14ac:dyDescent="0.3">
      <c r="A499">
        <f t="shared" si="123"/>
        <v>80</v>
      </c>
      <c r="D499" s="61">
        <f t="shared" si="115"/>
        <v>3.735361953938126E-2</v>
      </c>
      <c r="E499" s="61">
        <f>D499/SUM(D419:D536)</f>
        <v>3.9280908289496271E-2</v>
      </c>
      <c r="F499">
        <f>D416*EXP(-N416+D416*A499-EXP(-N416+D416*A499))</f>
        <v>7.7534887214475859E-3</v>
      </c>
      <c r="G499">
        <f t="shared" si="124"/>
        <v>8.6317959287967173E-4</v>
      </c>
      <c r="H499">
        <f>F499*(1/D416+A499-A499*EXP(-N416+D416*A499))</f>
        <v>0.3645315734547605</v>
      </c>
      <c r="I499">
        <f>F499*(-1+EXP(-N416+D416*A499))</f>
        <v>4.1781818219686292E-5</v>
      </c>
      <c r="K499">
        <f t="shared" si="116"/>
        <v>3.1527419568048685E-2</v>
      </c>
      <c r="L499">
        <f t="shared" si="117"/>
        <v>0.13288326804540346</v>
      </c>
      <c r="M499">
        <f t="shared" si="118"/>
        <v>1.7457203337429094E-9</v>
      </c>
      <c r="O499">
        <f t="shared" si="119"/>
        <v>1.5230791937423025E-5</v>
      </c>
      <c r="R499">
        <f t="shared" si="120"/>
        <v>1.1492739862109193E-2</v>
      </c>
      <c r="S499">
        <f t="shared" si="121"/>
        <v>1.3172729133279906E-6</v>
      </c>
      <c r="U499">
        <f t="shared" si="122"/>
        <v>9.9397818461977906E-4</v>
      </c>
    </row>
    <row r="500" spans="1:21" x14ac:dyDescent="0.3">
      <c r="A500">
        <f t="shared" si="123"/>
        <v>81</v>
      </c>
      <c r="D500" s="61">
        <f t="shared" si="115"/>
        <v>3.688652398182779E-2</v>
      </c>
      <c r="E500" s="61">
        <f>D500/SUM(D419:D536)</f>
        <v>3.8789712577141137E-2</v>
      </c>
      <c r="F500">
        <f>D416*EXP(-N416+D416*A500-EXP(-N416+D416*A500))</f>
        <v>7.7508649253337303E-3</v>
      </c>
      <c r="G500">
        <f t="shared" si="124"/>
        <v>8.3455828641848485E-4</v>
      </c>
      <c r="H500">
        <f>F500*(1/D416+A500-A500*EXP(-N416+D416*A500))</f>
        <v>0.35092172388216442</v>
      </c>
      <c r="I500">
        <f>F500*(-1+EXP(-N416+D416*A500))</f>
        <v>2.0775192211686138E-4</v>
      </c>
      <c r="K500">
        <f t="shared" si="116"/>
        <v>3.1038847651807408E-2</v>
      </c>
      <c r="L500">
        <f t="shared" si="117"/>
        <v>0.12314605629243004</v>
      </c>
      <c r="M500">
        <f t="shared" si="118"/>
        <v>4.3160861143250434E-8</v>
      </c>
      <c r="O500">
        <f t="shared" si="119"/>
        <v>7.290466264908215E-5</v>
      </c>
      <c r="R500">
        <f t="shared" si="120"/>
        <v>1.0892205925288126E-2</v>
      </c>
      <c r="S500">
        <f t="shared" si="121"/>
        <v>6.448380259955418E-6</v>
      </c>
      <c r="U500">
        <f t="shared" si="122"/>
        <v>9.6341006355211024E-4</v>
      </c>
    </row>
    <row r="501" spans="1:21" x14ac:dyDescent="0.3">
      <c r="A501">
        <f t="shared" si="123"/>
        <v>82</v>
      </c>
      <c r="D501" s="61">
        <f t="shared" si="115"/>
        <v>3.8021967694227748E-2</v>
      </c>
      <c r="E501" s="61">
        <f>D501/SUM(D419:D536)</f>
        <v>3.9983740381799956E-2</v>
      </c>
      <c r="F501">
        <f>D416*EXP(-N416+D416*A501-EXP(-N416+D416*A501))</f>
        <v>7.7447085302167953E-3</v>
      </c>
      <c r="G501">
        <f t="shared" si="124"/>
        <v>9.0497186457670501E-4</v>
      </c>
      <c r="H501">
        <f>F501*(1/D416+A501-A501*EXP(-N416+D416*A501))</f>
        <v>0.33654582815126949</v>
      </c>
      <c r="I501">
        <f>F501*(-1+EXP(-N416+D416*A501))</f>
        <v>3.769719931431642E-4</v>
      </c>
      <c r="K501">
        <f t="shared" si="116"/>
        <v>3.2239031851583159E-2</v>
      </c>
      <c r="L501">
        <f t="shared" si="117"/>
        <v>0.11326309444602381</v>
      </c>
      <c r="M501">
        <f t="shared" si="118"/>
        <v>1.4210788361432985E-7</v>
      </c>
      <c r="O501">
        <f t="shared" si="119"/>
        <v>1.2686835162220087E-4</v>
      </c>
      <c r="R501">
        <f t="shared" si="120"/>
        <v>1.084991167328621E-2</v>
      </c>
      <c r="S501">
        <f t="shared" si="121"/>
        <v>1.215321209409726E-5</v>
      </c>
      <c r="U501">
        <f t="shared" si="122"/>
        <v>1.0393551747273934E-3</v>
      </c>
    </row>
    <row r="502" spans="1:21" x14ac:dyDescent="0.3">
      <c r="A502">
        <f t="shared" si="123"/>
        <v>83</v>
      </c>
      <c r="D502" s="61">
        <f t="shared" si="115"/>
        <v>3.7052221085267276E-2</v>
      </c>
      <c r="E502" s="61">
        <f>D502/SUM(D419:D536)</f>
        <v>3.8963958950164766E-2</v>
      </c>
      <c r="F502">
        <f>D416*EXP(-N416+D416*A502-EXP(-N416+D416*A502))</f>
        <v>7.7349528026314767E-3</v>
      </c>
      <c r="G502">
        <f t="shared" si="124"/>
        <v>8.4465615844319785E-4</v>
      </c>
      <c r="H502">
        <f>F502*(1/D416+A502-A502*EXP(-N416+D416*A502))</f>
        <v>0.32140506318355117</v>
      </c>
      <c r="I502">
        <f>F502*(-1+EXP(-N416+D416*A502))</f>
        <v>5.4927223519169756E-4</v>
      </c>
      <c r="K502">
        <f t="shared" si="116"/>
        <v>3.1229006147533288E-2</v>
      </c>
      <c r="L502">
        <f t="shared" si="117"/>
        <v>0.10330121464002252</v>
      </c>
      <c r="M502">
        <f t="shared" si="118"/>
        <v>3.0169998835248351E-7</v>
      </c>
      <c r="O502">
        <f t="shared" si="119"/>
        <v>1.7653887745675792E-4</v>
      </c>
      <c r="R502">
        <f t="shared" si="120"/>
        <v>1.0037160694007443E-2</v>
      </c>
      <c r="S502">
        <f t="shared" si="121"/>
        <v>1.7153226009470873E-5</v>
      </c>
      <c r="U502">
        <f t="shared" si="122"/>
        <v>9.7525082496267184E-4</v>
      </c>
    </row>
    <row r="503" spans="1:21" x14ac:dyDescent="0.3">
      <c r="A503">
        <f t="shared" si="123"/>
        <v>84</v>
      </c>
      <c r="D503" s="61">
        <f t="shared" si="115"/>
        <v>3.6517876104514006E-2</v>
      </c>
      <c r="E503" s="61">
        <f>D503/SUM(D419:D536)</f>
        <v>3.8402044028859939E-2</v>
      </c>
      <c r="F503">
        <f>D416*EXP(-N416+D416*A503-EXP(-N416+D416*A503))</f>
        <v>7.7215347384041446E-3</v>
      </c>
      <c r="G503">
        <f t="shared" si="124"/>
        <v>8.1231007511222016E-4</v>
      </c>
      <c r="H503">
        <f>F503*(1/D416+A503-A503*EXP(-N416+D416*A503))</f>
        <v>0.30550266520704999</v>
      </c>
      <c r="I503">
        <f>F503*(-1+EXP(-N416+D416*A503))</f>
        <v>7.2446852857035548E-4</v>
      </c>
      <c r="K503">
        <f t="shared" si="116"/>
        <v>3.0680509290455793E-2</v>
      </c>
      <c r="L503">
        <f t="shared" si="117"/>
        <v>9.3331878448610878E-2</v>
      </c>
      <c r="M503">
        <f t="shared" si="118"/>
        <v>5.2485464888889603E-7</v>
      </c>
      <c r="O503">
        <f t="shared" si="119"/>
        <v>2.2132706633687344E-4</v>
      </c>
      <c r="R503">
        <f t="shared" si="120"/>
        <v>9.3729773581439028E-3</v>
      </c>
      <c r="S503">
        <f t="shared" si="121"/>
        <v>2.2227063421445629E-5</v>
      </c>
      <c r="U503">
        <f t="shared" si="122"/>
        <v>9.4129365032174421E-4</v>
      </c>
    </row>
    <row r="504" spans="1:21" x14ac:dyDescent="0.3">
      <c r="A504">
        <f t="shared" si="123"/>
        <v>85</v>
      </c>
      <c r="D504" s="61">
        <f t="shared" si="115"/>
        <v>3.4438768285532606E-2</v>
      </c>
      <c r="E504" s="61">
        <f>D504/SUM(D419:D536)</f>
        <v>3.6215663041730149E-2</v>
      </c>
      <c r="F504">
        <f>D416*EXP(-N416+D416*A504-EXP(-N416+D416*A504))</f>
        <v>7.7043953665281283E-3</v>
      </c>
      <c r="G504">
        <f t="shared" si="124"/>
        <v>6.9246201208233299E-4</v>
      </c>
      <c r="H504">
        <f>F504*(1/D416+A504-A504*EXP(-N416+D416*A504))</f>
        <v>0.28884403116300372</v>
      </c>
      <c r="I504">
        <f>F504*(-1+EXP(-N416+D416*A504))</f>
        <v>9.0236224916702185E-4</v>
      </c>
      <c r="K504">
        <f t="shared" si="116"/>
        <v>2.8511267675202019E-2</v>
      </c>
      <c r="L504">
        <f t="shared" si="117"/>
        <v>8.3430874338494262E-2</v>
      </c>
      <c r="M504">
        <f t="shared" si="118"/>
        <v>8.1425762872176642E-7</v>
      </c>
      <c r="O504">
        <f t="shared" si="119"/>
        <v>2.6064194961871741E-4</v>
      </c>
      <c r="R504">
        <f t="shared" si="120"/>
        <v>8.2353094888727926E-3</v>
      </c>
      <c r="S504">
        <f t="shared" si="121"/>
        <v>2.57274916259983E-5</v>
      </c>
      <c r="U504">
        <f t="shared" si="122"/>
        <v>8.1289238444701953E-4</v>
      </c>
    </row>
    <row r="505" spans="1:21" x14ac:dyDescent="0.3">
      <c r="A505">
        <f t="shared" si="123"/>
        <v>86</v>
      </c>
      <c r="D505" s="61">
        <f t="shared" si="115"/>
        <v>3.2135071513350197E-2</v>
      </c>
      <c r="E505" s="61">
        <f>D505/SUM(D419:D536)</f>
        <v>3.3793105261499444E-2</v>
      </c>
      <c r="F505">
        <f>D416*EXP(-N416+D416*A505-EXP(-N416+D416*A505))</f>
        <v>7.6834800563621497E-3</v>
      </c>
      <c r="G505">
        <f t="shared" si="124"/>
        <v>5.7083316693766267E-4</v>
      </c>
      <c r="H505">
        <f>F505*(1/D416+A505-A505*EXP(-N416+D416*A505))</f>
        <v>0.27143681731160141</v>
      </c>
      <c r="I505">
        <f>F505*(-1+EXP(-N416+D416*A505))</f>
        <v>1.082740134632901E-3</v>
      </c>
      <c r="K505">
        <f t="shared" si="116"/>
        <v>2.6109625205137293E-2</v>
      </c>
      <c r="L505">
        <f t="shared" si="117"/>
        <v>7.3677945792251676E-2</v>
      </c>
      <c r="M505">
        <f t="shared" si="118"/>
        <v>1.1723261991448725E-6</v>
      </c>
      <c r="O505">
        <f t="shared" si="119"/>
        <v>2.9389553612028946E-4</v>
      </c>
      <c r="R505">
        <f t="shared" si="120"/>
        <v>7.0871135668812346E-3</v>
      </c>
      <c r="S505">
        <f t="shared" si="121"/>
        <v>2.8269939109824939E-5</v>
      </c>
      <c r="U505">
        <f t="shared" si="122"/>
        <v>6.8171252835274069E-4</v>
      </c>
    </row>
    <row r="506" spans="1:21" x14ac:dyDescent="0.3">
      <c r="A506">
        <f t="shared" si="123"/>
        <v>87</v>
      </c>
      <c r="D506" s="61">
        <f t="shared" si="115"/>
        <v>2.9292899015876152E-2</v>
      </c>
      <c r="E506" s="61">
        <f>D506/SUM(D419:D536)</f>
        <v>3.0804288686481777E-2</v>
      </c>
      <c r="F506">
        <f>D416*EXP(-N416+D416*A506-EXP(-N416+D416*A506))</f>
        <v>7.6587388271170849E-3</v>
      </c>
      <c r="G506">
        <f t="shared" si="124"/>
        <v>4.369478918370038E-4</v>
      </c>
      <c r="H506">
        <f>F506*(1/D416+A506-A506*EXP(-N416+D416*A506))</f>
        <v>0.25329103429618061</v>
      </c>
      <c r="I506">
        <f>F506*(-1+EXP(-N416+D416*A506))</f>
        <v>1.2653742017500809E-3</v>
      </c>
      <c r="K506">
        <f t="shared" si="116"/>
        <v>2.3145549859364692E-2</v>
      </c>
      <c r="L506">
        <f t="shared" si="117"/>
        <v>6.4156348054828935E-2</v>
      </c>
      <c r="M506">
        <f t="shared" si="118"/>
        <v>1.6011718704546545E-6</v>
      </c>
      <c r="O506">
        <f t="shared" si="119"/>
        <v>3.2050794033298193E-4</v>
      </c>
      <c r="R506">
        <f t="shared" si="120"/>
        <v>5.8625602632323007E-3</v>
      </c>
      <c r="S506">
        <f t="shared" si="121"/>
        <v>2.9287781677360294E-5</v>
      </c>
      <c r="U506">
        <f t="shared" si="122"/>
        <v>5.3571647829233693E-4</v>
      </c>
    </row>
    <row r="507" spans="1:21" x14ac:dyDescent="0.3">
      <c r="A507">
        <f t="shared" si="123"/>
        <v>88</v>
      </c>
      <c r="D507" s="61">
        <f t="shared" si="115"/>
        <v>2.6897095939756234E-2</v>
      </c>
      <c r="E507" s="61">
        <f>D507/SUM(D419:D536)</f>
        <v>2.8284872306670397E-2</v>
      </c>
      <c r="F507">
        <f>D416*EXP(-N416+D416*A507-EXP(-N416+D416*A507))</f>
        <v>7.630126658508026E-3</v>
      </c>
      <c r="G507">
        <f t="shared" si="124"/>
        <v>3.3796712502513618E-4</v>
      </c>
      <c r="H507">
        <f>F507*(1/D416+A507-A507*EXP(-N416+D416*A507))</f>
        <v>0.23441913788403493</v>
      </c>
      <c r="I507">
        <f>F507*(-1+EXP(-N416+D416*A507))</f>
        <v>1.4500217191908554E-3</v>
      </c>
      <c r="K507">
        <f t="shared" si="116"/>
        <v>2.065474564816237E-2</v>
      </c>
      <c r="L507">
        <f t="shared" si="117"/>
        <v>5.4952332206294183E-2</v>
      </c>
      <c r="M507">
        <f t="shared" si="118"/>
        <v>2.1025629861252039E-6</v>
      </c>
      <c r="O507">
        <f t="shared" si="119"/>
        <v>3.399128413258465E-4</v>
      </c>
      <c r="R507">
        <f t="shared" si="120"/>
        <v>4.8418676680562446E-3</v>
      </c>
      <c r="S507">
        <f t="shared" si="121"/>
        <v>2.9949829794198239E-5</v>
      </c>
      <c r="U507">
        <f t="shared" si="122"/>
        <v>4.2661851779028236E-4</v>
      </c>
    </row>
    <row r="508" spans="1:21" x14ac:dyDescent="0.3">
      <c r="A508">
        <f t="shared" si="123"/>
        <v>89</v>
      </c>
      <c r="D508" s="61">
        <f t="shared" si="115"/>
        <v>2.3295270772920481E-2</v>
      </c>
      <c r="E508" s="61">
        <f>D508/SUM(D419:D536)</f>
        <v>2.449720819813302E-2</v>
      </c>
      <c r="F508">
        <f>D416*EXP(-N416+D416*A508-EXP(-N416+D416*A508))</f>
        <v>7.5976038013596684E-3</v>
      </c>
      <c r="G508">
        <f t="shared" si="124"/>
        <v>2.1304958279716932E-4</v>
      </c>
      <c r="H508">
        <f>F508*(1/D416+A508-A508*EXP(-N416+D416*A508))</f>
        <v>0.21483611456278809</v>
      </c>
      <c r="I508">
        <f>F508*(-1+EXP(-N416+D416*A508))</f>
        <v>1.6364252398912212E-3</v>
      </c>
      <c r="K508">
        <f t="shared" si="116"/>
        <v>1.6899604396773352E-2</v>
      </c>
      <c r="L508">
        <f t="shared" si="117"/>
        <v>4.6154556120435411E-2</v>
      </c>
      <c r="M508">
        <f t="shared" si="118"/>
        <v>2.677887565753041E-6</v>
      </c>
      <c r="O508">
        <f t="shared" si="119"/>
        <v>3.5156324031070839E-4</v>
      </c>
      <c r="R508">
        <f t="shared" si="120"/>
        <v>3.6306453462509971E-3</v>
      </c>
      <c r="S508">
        <f t="shared" si="121"/>
        <v>2.765493917905657E-5</v>
      </c>
      <c r="U508">
        <f t="shared" si="122"/>
        <v>2.8559662876744121E-4</v>
      </c>
    </row>
    <row r="509" spans="1:21" x14ac:dyDescent="0.3">
      <c r="A509">
        <f t="shared" si="123"/>
        <v>90</v>
      </c>
      <c r="D509" s="61">
        <f t="shared" si="115"/>
        <v>2.0845945639594399E-2</v>
      </c>
      <c r="E509" s="61">
        <f>D509/SUM(D419:D536)</f>
        <v>2.1921508249379575E-2</v>
      </c>
      <c r="F509">
        <f>D416*EXP(-N416+D416*A509-EXP(-N416+D416*A509))</f>
        <v>7.56113608686415E-3</v>
      </c>
      <c r="G509">
        <f t="shared" si="124"/>
        <v>1.4449285660336677E-4</v>
      </c>
      <c r="H509">
        <f>F509*(1/D416+A509-A509*EXP(-N416+D416*A509))</f>
        <v>0.1945595611346336</v>
      </c>
      <c r="I509">
        <f>F509*(-1+EXP(-N416+D416*A509))</f>
        <v>1.8243126972461354E-3</v>
      </c>
      <c r="K509">
        <f t="shared" si="116"/>
        <v>1.4360372162515424E-2</v>
      </c>
      <c r="L509">
        <f t="shared" si="117"/>
        <v>3.785342282890123E-2</v>
      </c>
      <c r="M509">
        <f t="shared" si="118"/>
        <v>3.32811681733347E-6</v>
      </c>
      <c r="O509">
        <f t="shared" si="119"/>
        <v>3.549374777485478E-4</v>
      </c>
      <c r="R509">
        <f t="shared" si="120"/>
        <v>2.7939477056690104E-3</v>
      </c>
      <c r="S509">
        <f t="shared" si="121"/>
        <v>2.6197809273256833E-5</v>
      </c>
      <c r="U509">
        <f t="shared" si="122"/>
        <v>2.0622028864594792E-4</v>
      </c>
    </row>
    <row r="510" spans="1:21" x14ac:dyDescent="0.3">
      <c r="A510">
        <f t="shared" si="123"/>
        <v>91</v>
      </c>
      <c r="D510" s="61">
        <f t="shared" si="115"/>
        <v>1.781497199623313E-2</v>
      </c>
      <c r="E510" s="61">
        <f>D510/SUM(D419:D536)</f>
        <v>1.8734149188037948E-2</v>
      </c>
      <c r="F510">
        <f>D416*EXP(-N416+D416*A510-EXP(-N416+D416*A510))</f>
        <v>7.5206952331022883E-3</v>
      </c>
      <c r="G510">
        <f t="shared" si="124"/>
        <v>7.8024699492078799E-5</v>
      </c>
      <c r="H510">
        <f>F510*(1/D416+A510-A510*EXP(-N416+D416*A510))</f>
        <v>0.17360975741720869</v>
      </c>
      <c r="I510">
        <f>F510*(-1+EXP(-N416+D416*A510))</f>
        <v>2.0133975692866631E-3</v>
      </c>
      <c r="K510">
        <f t="shared" si="116"/>
        <v>1.121345395493566E-2</v>
      </c>
      <c r="L510">
        <f t="shared" si="117"/>
        <v>3.0140347870462048E-2</v>
      </c>
      <c r="M510">
        <f t="shared" si="118"/>
        <v>4.0537697720094428E-6</v>
      </c>
      <c r="O510">
        <f t="shared" si="119"/>
        <v>3.4954546358825517E-4</v>
      </c>
      <c r="R510">
        <f t="shared" si="120"/>
        <v>1.9467650209254192E-3</v>
      </c>
      <c r="S510">
        <f t="shared" si="121"/>
        <v>2.2577140936175376E-5</v>
      </c>
      <c r="U510">
        <f t="shared" si="122"/>
        <v>1.257415495994622E-4</v>
      </c>
    </row>
    <row r="511" spans="1:21" x14ac:dyDescent="0.3">
      <c r="A511">
        <f t="shared" si="123"/>
        <v>92</v>
      </c>
      <c r="D511" s="61">
        <f t="shared" si="115"/>
        <v>1.5331239437415897E-2</v>
      </c>
      <c r="E511" s="61">
        <f>D511/SUM(D419:D536)</f>
        <v>1.6122266536192753E-2</v>
      </c>
      <c r="F511">
        <f>D416*EXP(-N416+D416*A511-EXP(-N416+D416*A511))</f>
        <v>7.4762591473522327E-3</v>
      </c>
      <c r="G511">
        <f t="shared" si="124"/>
        <v>3.8704280507846559E-5</v>
      </c>
      <c r="H511">
        <f>F511*(1/D416+A511-A511*EXP(-N416+D416*A511))</f>
        <v>0.15200973113010344</v>
      </c>
      <c r="I511">
        <f>F511*(-1+EXP(-N416+D416*A511))</f>
        <v>2.2033791149161553E-3</v>
      </c>
      <c r="K511">
        <f t="shared" si="116"/>
        <v>8.6460073888405195E-3</v>
      </c>
      <c r="L511">
        <f t="shared" si="117"/>
        <v>2.3106958358246339E-2</v>
      </c>
      <c r="M511">
        <f t="shared" si="118"/>
        <v>4.8548795240486999E-6</v>
      </c>
      <c r="O511">
        <f t="shared" si="119"/>
        <v>3.3493506683609007E-4</v>
      </c>
      <c r="R511">
        <f t="shared" si="120"/>
        <v>1.314277258526535E-3</v>
      </c>
      <c r="S511">
        <f t="shared" si="121"/>
        <v>1.9050432107981963E-5</v>
      </c>
      <c r="U511">
        <f t="shared" si="122"/>
        <v>7.475344376788486E-5</v>
      </c>
    </row>
    <row r="512" spans="1:21" x14ac:dyDescent="0.3">
      <c r="A512">
        <f t="shared" si="123"/>
        <v>93</v>
      </c>
      <c r="D512" s="61">
        <f t="shared" si="115"/>
        <v>1.3257293749188751E-2</v>
      </c>
      <c r="E512" s="61">
        <f>D512/SUM(D419:D536)</f>
        <v>1.3941314023926624E-2</v>
      </c>
      <c r="F512">
        <f>D416*EXP(-N416+D416*A512-EXP(-N416+D416*A512))</f>
        <v>7.4278122226248298E-3</v>
      </c>
      <c r="G512">
        <f t="shared" si="124"/>
        <v>1.6324217418254476E-5</v>
      </c>
      <c r="H512">
        <f>F512*(1/D416+A512-A512*EXP(-N416+D416*A512))</f>
        <v>0.12978531402070081</v>
      </c>
      <c r="I512">
        <f>F512*(-1+EXP(-N416+D416*A512))</f>
        <v>2.3939426861607376E-3</v>
      </c>
      <c r="K512">
        <f t="shared" si="116"/>
        <v>6.5135018013017945E-3</v>
      </c>
      <c r="L512">
        <f t="shared" si="117"/>
        <v>1.6844227735451918E-2</v>
      </c>
      <c r="M512">
        <f t="shared" si="118"/>
        <v>5.7309615846224882E-6</v>
      </c>
      <c r="O512">
        <f t="shared" si="119"/>
        <v>3.1069860327093135E-4</v>
      </c>
      <c r="R512">
        <f t="shared" si="120"/>
        <v>8.4535687665635386E-4</v>
      </c>
      <c r="S512">
        <f t="shared" si="121"/>
        <v>1.5592949998521221E-5</v>
      </c>
      <c r="U512">
        <f t="shared" si="122"/>
        <v>4.2425705715561721E-5</v>
      </c>
    </row>
    <row r="513" spans="1:21" x14ac:dyDescent="0.3">
      <c r="A513">
        <f t="shared" si="123"/>
        <v>94</v>
      </c>
      <c r="D513" s="61">
        <f t="shared" si="115"/>
        <v>9.0454195876209995E-3</v>
      </c>
      <c r="E513" s="61">
        <f>D513/SUM(D419:D536)</f>
        <v>9.5121249732373122E-3</v>
      </c>
      <c r="F513">
        <f>D416*EXP(-N416+D416*A513-EXP(-N416+D416*A513))</f>
        <v>7.3753456267833632E-3</v>
      </c>
      <c r="G513">
        <f t="shared" si="124"/>
        <v>1.5121608604213141E-7</v>
      </c>
      <c r="H513">
        <f>F513*(1/D416+A513-A513*EXP(-N416+D416*A513))</f>
        <v>0.10696518826289381</v>
      </c>
      <c r="I513">
        <f>F513*(-1+EXP(-N416+D416*A513))</f>
        <v>2.584760120225931E-3</v>
      </c>
      <c r="K513">
        <f t="shared" si="116"/>
        <v>2.136779346453949E-3</v>
      </c>
      <c r="L513">
        <f t="shared" si="117"/>
        <v>1.1441551500116314E-2</v>
      </c>
      <c r="M513">
        <f t="shared" si="118"/>
        <v>6.6809848791103692E-6</v>
      </c>
      <c r="O513">
        <f t="shared" si="119"/>
        <v>2.7647935287438671E-4</v>
      </c>
      <c r="R513">
        <f t="shared" si="120"/>
        <v>2.2856100506970985E-4</v>
      </c>
      <c r="S513">
        <f t="shared" si="121"/>
        <v>5.5230620404365956E-6</v>
      </c>
      <c r="U513">
        <f t="shared" si="122"/>
        <v>4.565825975432165E-6</v>
      </c>
    </row>
    <row r="514" spans="1:21" x14ac:dyDescent="0.3">
      <c r="A514">
        <f t="shared" si="123"/>
        <v>95</v>
      </c>
      <c r="D514" s="61">
        <f t="shared" si="115"/>
        <v>6.6577472090300514E-3</v>
      </c>
      <c r="E514" s="61">
        <f>D514/SUM(D419:D536)</f>
        <v>7.0012588005518668E-3</v>
      </c>
      <c r="F514">
        <f>D416*EXP(-N416+D416*A514-EXP(-N416+D416*A514))</f>
        <v>7.3188575825273985E-3</v>
      </c>
      <c r="G514">
        <f t="shared" si="124"/>
        <v>8.4084416032571186E-6</v>
      </c>
      <c r="H514">
        <f>F514*(1/D416+A514-A514*EXP(-N416+D416*A514))</f>
        <v>8.3580922147956815E-2</v>
      </c>
      <c r="I514">
        <f>F514*(-1+EXP(-N416+D416*A514))</f>
        <v>2.7754902149431816E-3</v>
      </c>
      <c r="K514">
        <f t="shared" si="116"/>
        <v>-3.1759878197553174E-4</v>
      </c>
      <c r="L514">
        <f t="shared" si="117"/>
        <v>6.9857705471028184E-3</v>
      </c>
      <c r="M514">
        <f t="shared" si="118"/>
        <v>7.7033459332453474E-6</v>
      </c>
      <c r="O514">
        <f t="shared" si="119"/>
        <v>2.3197803157758197E-4</v>
      </c>
      <c r="R514">
        <f t="shared" si="120"/>
        <v>-2.6545199070582827E-5</v>
      </c>
      <c r="S514">
        <f t="shared" si="121"/>
        <v>-8.8149231165096124E-7</v>
      </c>
      <c r="U514">
        <f t="shared" si="122"/>
        <v>1.0086898631234134E-7</v>
      </c>
    </row>
    <row r="515" spans="1:21" x14ac:dyDescent="0.3">
      <c r="A515">
        <f t="shared" si="123"/>
        <v>96</v>
      </c>
      <c r="D515" s="61">
        <f t="shared" si="115"/>
        <v>4.8878008543466033E-3</v>
      </c>
      <c r="E515" s="61">
        <f>D515/SUM(D419:D536)</f>
        <v>5.1399907014229541E-3</v>
      </c>
      <c r="F515">
        <f>D416*EXP(-N416+D416*A515-EXP(-N416+D416*A515))</f>
        <v>7.2583536364476293E-3</v>
      </c>
      <c r="G515">
        <f t="shared" si="124"/>
        <v>2.2667115263823271E-5</v>
      </c>
      <c r="H515">
        <f>F515*(1/D416+A515-A515*EXP(-N416+D416*A515))</f>
        <v>5.9666994079257483E-2</v>
      </c>
      <c r="I515">
        <f>F515*(-1+EXP(-N416+D416*A515))</f>
        <v>2.9657792909345278E-3</v>
      </c>
      <c r="K515">
        <f t="shared" si="116"/>
        <v>-2.1183629350246752E-3</v>
      </c>
      <c r="L515">
        <f t="shared" si="117"/>
        <v>3.5601501824541475E-3</v>
      </c>
      <c r="M515">
        <f t="shared" si="118"/>
        <v>8.7958468025361099E-6</v>
      </c>
      <c r="O515">
        <f t="shared" si="119"/>
        <v>1.7695913539257492E-4</v>
      </c>
      <c r="R515">
        <f t="shared" si="120"/>
        <v>-1.263963487018358E-4</v>
      </c>
      <c r="S515">
        <f t="shared" si="121"/>
        <v>-6.2825969233794663E-6</v>
      </c>
      <c r="U515">
        <f t="shared" si="122"/>
        <v>4.4874615244863566E-6</v>
      </c>
    </row>
    <row r="516" spans="1:21" x14ac:dyDescent="0.3">
      <c r="A516">
        <f t="shared" si="123"/>
        <v>97</v>
      </c>
      <c r="D516" s="61">
        <f t="shared" si="115"/>
        <v>3.4765554235162968E-3</v>
      </c>
      <c r="E516" s="61">
        <f>D516/SUM(D419:D536)</f>
        <v>3.655930976394921E-3</v>
      </c>
      <c r="F516">
        <f>D416*EXP(-N416+D416*A516-EXP(-N416+D416*A516))</f>
        <v>7.1938469152916067E-3</v>
      </c>
      <c r="G516">
        <f t="shared" si="124"/>
        <v>3.9000763444956578E-5</v>
      </c>
      <c r="H516">
        <f>F516*(1/D416+A516-A516*EXP(-N416+D416*A516))</f>
        <v>3.5260803882321543E-2</v>
      </c>
      <c r="I516">
        <f>F516*(-1+EXP(-N416+D416*A516))</f>
        <v>3.1552618435181138E-3</v>
      </c>
      <c r="K516">
        <f t="shared" si="116"/>
        <v>-3.5379159388966856E-3</v>
      </c>
      <c r="L516">
        <f t="shared" si="117"/>
        <v>1.2433242904275419E-3</v>
      </c>
      <c r="M516">
        <f t="shared" si="118"/>
        <v>9.9556773011613267E-6</v>
      </c>
      <c r="O516">
        <f t="shared" si="119"/>
        <v>1.1125706906166453E-4</v>
      </c>
      <c r="R516">
        <f t="shared" si="120"/>
        <v>-1.2474976007357551E-4</v>
      </c>
      <c r="S516">
        <f t="shared" si="121"/>
        <v>-1.1163051167575275E-5</v>
      </c>
      <c r="U516">
        <f t="shared" si="122"/>
        <v>1.2516849190699216E-5</v>
      </c>
    </row>
    <row r="517" spans="1:21" x14ac:dyDescent="0.3">
      <c r="A517">
        <f t="shared" si="123"/>
        <v>98</v>
      </c>
      <c r="D517" s="61">
        <f t="shared" si="115"/>
        <v>2.3941910586170886E-3</v>
      </c>
      <c r="E517" s="61">
        <f>D517/SUM(D419:D536)</f>
        <v>2.5177211890247695E-3</v>
      </c>
      <c r="F517">
        <f>D416*EXP(-N416+D416*A517-EXP(-N416+D416*A517))</f>
        <v>7.1253583675200943E-3</v>
      </c>
      <c r="G517">
        <f t="shared" si="124"/>
        <v>5.4512659797153032E-5</v>
      </c>
      <c r="H517">
        <f>F517*(1/D416+A517-A517*EXP(-N416+D416*A517))</f>
        <v>1.0402670449800267E-2</v>
      </c>
      <c r="I517">
        <f>F517*(-1+EXP(-N416+D416*A517))</f>
        <v>3.3435612870194075E-3</v>
      </c>
      <c r="K517">
        <f t="shared" si="116"/>
        <v>-4.6076371784953248E-3</v>
      </c>
      <c r="L517">
        <f t="shared" si="117"/>
        <v>1.082155524871477E-4</v>
      </c>
      <c r="M517">
        <f t="shared" si="118"/>
        <v>1.1179402080054877E-5</v>
      </c>
      <c r="O517">
        <f t="shared" si="119"/>
        <v>3.4781966197572943E-5</v>
      </c>
      <c r="R517">
        <f t="shared" si="120"/>
        <v>-4.7931731120134397E-5</v>
      </c>
      <c r="S517">
        <f t="shared" si="121"/>
        <v>-1.5405917294648299E-5</v>
      </c>
      <c r="U517">
        <f t="shared" si="122"/>
        <v>2.1230320368652358E-5</v>
      </c>
    </row>
    <row r="518" spans="1:21" x14ac:dyDescent="0.3">
      <c r="A518">
        <f t="shared" si="123"/>
        <v>99</v>
      </c>
      <c r="D518" s="61">
        <f t="shared" si="115"/>
        <v>1.5955694114344733E-3</v>
      </c>
      <c r="E518" s="61">
        <f>D518/SUM(D419:D536)</f>
        <v>1.6778940432802104E-3</v>
      </c>
      <c r="F518">
        <f>D416*EXP(-N416+D416*A518-EXP(-N416+D416*A518))</f>
        <v>7.0529169881820512E-3</v>
      </c>
      <c r="G518">
        <f t="shared" si="124"/>
        <v>6.7619308741757194E-5</v>
      </c>
      <c r="H518">
        <f>F518*(1/D416+A518-A518*EXP(-N416+D416*A518))</f>
        <v>-1.4864185242033711E-2</v>
      </c>
      <c r="I518">
        <f>F518*(-1+EXP(-N416+D416*A518))</f>
        <v>3.5302907937403765E-3</v>
      </c>
      <c r="K518">
        <f t="shared" si="116"/>
        <v>-5.3750229449018409E-3</v>
      </c>
      <c r="L518">
        <f t="shared" si="117"/>
        <v>2.2094400290949276E-4</v>
      </c>
      <c r="M518">
        <f t="shared" si="118"/>
        <v>1.2462953088368058E-5</v>
      </c>
      <c r="O518">
        <f t="shared" si="119"/>
        <v>-5.2474896316403178E-5</v>
      </c>
      <c r="R518">
        <f t="shared" si="120"/>
        <v>7.9895336733202526E-5</v>
      </c>
      <c r="S518">
        <f t="shared" si="121"/>
        <v>-1.8975394018530257E-5</v>
      </c>
      <c r="U518">
        <f t="shared" si="122"/>
        <v>2.8890871658221259E-5</v>
      </c>
    </row>
    <row r="519" spans="1:21" x14ac:dyDescent="0.3">
      <c r="A519">
        <f t="shared" si="123"/>
        <v>100</v>
      </c>
      <c r="D519" s="61">
        <f t="shared" si="115"/>
        <v>1.0288153478439466E-3</v>
      </c>
      <c r="E519" s="61">
        <f>D519/SUM(D419:D536)</f>
        <v>1.0818978675648226E-3</v>
      </c>
      <c r="F519">
        <f>D416*EXP(-N416+D416*A519-EXP(-N416+D416*A519))</f>
        <v>6.9765600250934418E-3</v>
      </c>
      <c r="G519">
        <f t="shared" si="124"/>
        <v>7.7776387786734942E-5</v>
      </c>
      <c r="H519">
        <f>F519*(1/D416+A519-A519*EXP(-N416+D416*A519))</f>
        <v>-4.049367268183468E-2</v>
      </c>
      <c r="I519">
        <f>F519*(-1+EXP(-N416+D416*A519))</f>
        <v>3.7150542293702851E-3</v>
      </c>
      <c r="K519">
        <f t="shared" si="116"/>
        <v>-5.8946621575286188E-3</v>
      </c>
      <c r="L519">
        <f t="shared" si="117"/>
        <v>1.6397375272635642E-3</v>
      </c>
      <c r="M519">
        <f t="shared" si="118"/>
        <v>1.3801627927162043E-5</v>
      </c>
      <c r="O519">
        <f t="shared" si="119"/>
        <v>-1.5043618995938592E-4</v>
      </c>
      <c r="R519">
        <f t="shared" si="120"/>
        <v>2.386965199769613E-4</v>
      </c>
      <c r="S519">
        <f t="shared" si="121"/>
        <v>-2.1898989579035665E-5</v>
      </c>
      <c r="U519">
        <f t="shared" si="122"/>
        <v>3.4747041951399953E-5</v>
      </c>
    </row>
    <row r="520" spans="1:21" x14ac:dyDescent="0.3">
      <c r="A520">
        <f t="shared" si="123"/>
        <v>101</v>
      </c>
      <c r="D520" s="61">
        <f t="shared" si="115"/>
        <v>6.4180751822480171E-4</v>
      </c>
      <c r="E520" s="61">
        <f>D520/SUM(D419:D536)</f>
        <v>6.7492207110795145E-4</v>
      </c>
      <c r="F520">
        <f>D416*EXP(-N416+D416*A520-EXP(-N416+D416*A520))</f>
        <v>6.8963331642730346E-3</v>
      </c>
      <c r="G520">
        <f t="shared" si="124"/>
        <v>8.5120331255474587E-5</v>
      </c>
      <c r="H520">
        <f>F520*(1/D416+A520-A520*EXP(-N416+D416*A520))</f>
        <v>-6.6436880835949591E-2</v>
      </c>
      <c r="I520">
        <f>F520*(-1+EXP(-N416+D416*A520))</f>
        <v>3.8974471860952625E-3</v>
      </c>
      <c r="K520">
        <f t="shared" si="116"/>
        <v>-6.2214110931650829E-3</v>
      </c>
      <c r="L520">
        <f t="shared" si="117"/>
        <v>4.413859135210166E-3</v>
      </c>
      <c r="M520">
        <f t="shared" si="118"/>
        <v>1.519009456840188E-5</v>
      </c>
      <c r="O520">
        <f t="shared" si="119"/>
        <v>-2.58934234267018E-4</v>
      </c>
      <c r="R520">
        <f t="shared" si="120"/>
        <v>4.1333114742806348E-4</v>
      </c>
      <c r="S520">
        <f t="shared" si="121"/>
        <v>-2.4247621158598102E-5</v>
      </c>
      <c r="U520">
        <f t="shared" si="122"/>
        <v>3.870595599015755E-5</v>
      </c>
    </row>
    <row r="521" spans="1:21" x14ac:dyDescent="0.3">
      <c r="A521">
        <f t="shared" si="123"/>
        <v>102</v>
      </c>
      <c r="D521" s="61">
        <f t="shared" si="115"/>
        <v>3.8744594338125174E-4</v>
      </c>
      <c r="E521" s="61">
        <f>D521/SUM(D419:D536)</f>
        <v>4.074365150357371E-4</v>
      </c>
      <c r="F521">
        <f>D416*EXP(-N416+D416*A521-EXP(-N416+D416*A521))</f>
        <v>6.8122906925678619E-3</v>
      </c>
      <c r="G521">
        <f t="shared" si="124"/>
        <v>9.0127559651788697E-5</v>
      </c>
      <c r="H521">
        <f>F521*(1/D416+A521-A521*EXP(-N416+D416*A521))</f>
        <v>-9.2642144475963431E-2</v>
      </c>
      <c r="I521">
        <f>F521*(-1+EXP(-N416+D416*A521))</f>
        <v>4.0770581140790246E-3</v>
      </c>
      <c r="K521">
        <f t="shared" si="116"/>
        <v>-6.404854177532125E-3</v>
      </c>
      <c r="L521">
        <f t="shared" si="117"/>
        <v>8.5825669331052821E-3</v>
      </c>
      <c r="M521">
        <f t="shared" si="118"/>
        <v>1.6622402865577613E-5</v>
      </c>
      <c r="O521">
        <f t="shared" si="119"/>
        <v>-3.7770740684140797E-4</v>
      </c>
      <c r="R521">
        <f t="shared" si="120"/>
        <v>5.933594260624091E-4</v>
      </c>
      <c r="S521">
        <f t="shared" si="121"/>
        <v>-2.6112962694000289E-5</v>
      </c>
      <c r="U521">
        <f t="shared" si="122"/>
        <v>4.1022157035450711E-5</v>
      </c>
    </row>
    <row r="522" spans="1:21" x14ac:dyDescent="0.3">
      <c r="A522">
        <f t="shared" si="123"/>
        <v>103</v>
      </c>
      <c r="D522" s="61">
        <f t="shared" si="115"/>
        <v>2.2644038814417097E-4</v>
      </c>
      <c r="E522" s="61">
        <f>D522/SUM(D419:D536)</f>
        <v>2.3812375425496599E-4</v>
      </c>
      <c r="F522">
        <f>D416*EXP(-N416+D416*A522-EXP(-N416+D416*A522))</f>
        <v>6.724495635393569E-3</v>
      </c>
      <c r="G522">
        <f t="shared" si="124"/>
        <v>9.337098599659761E-5</v>
      </c>
      <c r="H522">
        <f>F522*(1/D416+A522-A522*EXP(-N416+D416*A522))</f>
        <v>-0.11905512861100304</v>
      </c>
      <c r="I522">
        <f>F522*(-1+EXP(-N416+D416*A522))</f>
        <v>4.2534695513432672E-3</v>
      </c>
      <c r="K522">
        <f t="shared" si="116"/>
        <v>-6.4863718811386034E-3</v>
      </c>
      <c r="L522">
        <f t="shared" si="117"/>
        <v>1.4174123648582474E-2</v>
      </c>
      <c r="M522">
        <f t="shared" si="118"/>
        <v>1.8092003224204295E-5</v>
      </c>
      <c r="O522">
        <f t="shared" si="119"/>
        <v>-5.0639736447815806E-4</v>
      </c>
      <c r="R522">
        <f t="shared" si="120"/>
        <v>7.7223583852775008E-4</v>
      </c>
      <c r="S522">
        <f t="shared" si="121"/>
        <v>-2.7589585295112201E-5</v>
      </c>
      <c r="U522">
        <f t="shared" si="122"/>
        <v>4.2073020180425543E-5</v>
      </c>
    </row>
    <row r="523" spans="1:21" x14ac:dyDescent="0.3">
      <c r="A523">
        <f t="shared" si="123"/>
        <v>104</v>
      </c>
      <c r="D523" s="61">
        <f t="shared" si="115"/>
        <v>1.2820683204820948E-4</v>
      </c>
      <c r="E523" s="61">
        <f>D523/SUM(D419:D536)</f>
        <v>1.348217622247589E-4</v>
      </c>
      <c r="F523">
        <f>D416*EXP(-N416+D416*A523-EXP(-N416+D416*A523))</f>
        <v>6.6330198675215168E-3</v>
      </c>
      <c r="G523">
        <f t="shared" si="124"/>
        <v>9.537804398242467E-5</v>
      </c>
      <c r="H523">
        <f>F523*(1/D416+A523-A523*EXP(-N416+D416*A523))</f>
        <v>-0.14561893174165744</v>
      </c>
      <c r="I523">
        <f>F523*(-1+EXP(-N416+D416*A523))</f>
        <v>4.4262594513740676E-3</v>
      </c>
      <c r="K523">
        <f t="shared" si="116"/>
        <v>-6.4981981052967576E-3</v>
      </c>
      <c r="L523">
        <f t="shared" si="117"/>
        <v>2.1204873281581486E-2</v>
      </c>
      <c r="M523">
        <f t="shared" si="118"/>
        <v>1.9591772730878263E-5</v>
      </c>
      <c r="O523">
        <f t="shared" si="119"/>
        <v>-6.4454717292050645E-4</v>
      </c>
      <c r="R523">
        <f t="shared" si="120"/>
        <v>9.4626066633897628E-4</v>
      </c>
      <c r="S523">
        <f t="shared" si="121"/>
        <v>-2.8762710780470831E-5</v>
      </c>
      <c r="U523">
        <f t="shared" si="122"/>
        <v>4.2226578615682371E-5</v>
      </c>
    </row>
    <row r="524" spans="1:21" x14ac:dyDescent="0.3">
      <c r="A524">
        <f t="shared" si="123"/>
        <v>105</v>
      </c>
      <c r="D524" s="61">
        <f t="shared" si="115"/>
        <v>7.0381355086549861E-5</v>
      </c>
      <c r="E524" s="61">
        <f>D524/SUM(D419:D536)</f>
        <v>7.4012735272696199E-5</v>
      </c>
      <c r="F524">
        <f>D416*EXP(-N416+D416*A524-EXP(-N416+D416*A524))</f>
        <v>6.5379441948666588E-3</v>
      </c>
      <c r="G524">
        <f t="shared" si="124"/>
        <v>9.6569484107403406E-5</v>
      </c>
      <c r="H524">
        <f>F524*(1/D416+A524-A524*EXP(-N416+D416*A524))</f>
        <v>-0.17227420856616418</v>
      </c>
      <c r="I524">
        <f>F524*(-1+EXP(-N416+D416*A524))</f>
        <v>4.5950026070208745E-3</v>
      </c>
      <c r="K524">
        <f t="shared" si="116"/>
        <v>-6.4639314595939627E-3</v>
      </c>
      <c r="L524">
        <f t="shared" si="117"/>
        <v>2.9678402937098235E-2</v>
      </c>
      <c r="M524">
        <f t="shared" si="118"/>
        <v>2.1114048958528632E-5</v>
      </c>
      <c r="O524">
        <f t="shared" si="119"/>
        <v>-7.9160043748398225E-4</v>
      </c>
      <c r="R524">
        <f t="shared" si="120"/>
        <v>1.1135686764274803E-3</v>
      </c>
      <c r="S524">
        <f t="shared" si="121"/>
        <v>-2.9701781908438505E-5</v>
      </c>
      <c r="U524">
        <f t="shared" si="122"/>
        <v>4.1782409914328535E-5</v>
      </c>
    </row>
    <row r="525" spans="1:21" x14ac:dyDescent="0.3">
      <c r="A525">
        <f t="shared" si="123"/>
        <v>106</v>
      </c>
      <c r="D525" s="61">
        <f t="shared" si="115"/>
        <v>3.7500025463462952E-5</v>
      </c>
      <c r="E525" s="61">
        <f>D525/SUM(D419:D536)</f>
        <v>3.9434868139915291E-5</v>
      </c>
      <c r="F525">
        <f>D416*EXP(-N416+D416*A525-EXP(-N416+D416*A525))</f>
        <v>6.4393584052688923E-3</v>
      </c>
      <c r="G525">
        <f t="shared" si="124"/>
        <v>9.7250271571499181E-5</v>
      </c>
      <c r="H525">
        <f>F525*(1/D416+A525-A525*EXP(-N416+D416*A525))</f>
        <v>-0.19895931266973707</v>
      </c>
      <c r="I525">
        <f>F525*(-1+EXP(-N416+D416*A525))</f>
        <v>4.7592721684389262E-3</v>
      </c>
      <c r="K525">
        <f t="shared" si="116"/>
        <v>-6.3999235371289768E-3</v>
      </c>
      <c r="L525">
        <f t="shared" si="117"/>
        <v>3.95848080980142E-2</v>
      </c>
      <c r="M525">
        <f t="shared" si="118"/>
        <v>2.2650671573277357E-5</v>
      </c>
      <c r="O525">
        <f t="shared" si="119"/>
        <v>-9.4690151944081783E-4</v>
      </c>
      <c r="R525">
        <f t="shared" si="120"/>
        <v>1.2733243880860537E-3</v>
      </c>
      <c r="S525">
        <f t="shared" si="121"/>
        <v>-3.0458977970395149E-5</v>
      </c>
      <c r="U525">
        <f t="shared" si="122"/>
        <v>4.0959021281097475E-5</v>
      </c>
    </row>
    <row r="526" spans="1:21" x14ac:dyDescent="0.3">
      <c r="A526">
        <f t="shared" si="123"/>
        <v>107</v>
      </c>
      <c r="D526" s="61">
        <f t="shared" si="115"/>
        <v>1.9415139914063055E-5</v>
      </c>
      <c r="E526" s="61">
        <f>D526/SUM(D419:D536)</f>
        <v>2.041687900119042E-5</v>
      </c>
      <c r="F526">
        <f>D416*EXP(-N416+D416*A526-EXP(-N416+D416*A526))</f>
        <v>6.3373612863171077E-3</v>
      </c>
      <c r="G526">
        <f t="shared" si="124"/>
        <v>9.7625727155953304E-5</v>
      </c>
      <c r="H526">
        <f>F526*(1/D416+A526-A526*EXP(-N416+D416*A526))</f>
        <v>-0.2256104596142966</v>
      </c>
      <c r="I526">
        <f>F526*(-1+EXP(-N416+D416*A526))</f>
        <v>4.9186412519573531E-3</v>
      </c>
      <c r="K526">
        <f t="shared" si="116"/>
        <v>-6.3169444073159177E-3</v>
      </c>
      <c r="L526">
        <f t="shared" si="117"/>
        <v>5.0900079487374156E-2</v>
      </c>
      <c r="M526">
        <f t="shared" si="118"/>
        <v>2.4193031765456598E-5</v>
      </c>
      <c r="O526">
        <f t="shared" si="119"/>
        <v>-1.1096969135319377E-3</v>
      </c>
      <c r="R526">
        <f t="shared" si="120"/>
        <v>1.4251687310925046E-3</v>
      </c>
      <c r="S526">
        <f t="shared" si="121"/>
        <v>-3.1070783348145362E-5</v>
      </c>
      <c r="U526">
        <f t="shared" si="122"/>
        <v>3.9903786645119853E-5</v>
      </c>
    </row>
    <row r="527" spans="1:21" x14ac:dyDescent="0.3">
      <c r="A527">
        <f t="shared" si="123"/>
        <v>108</v>
      </c>
      <c r="D527" s="61">
        <f t="shared" si="115"/>
        <v>9.7801005852317208E-6</v>
      </c>
      <c r="E527" s="61">
        <f>D527/SUM(D419:D536)</f>
        <v>1.0284712402382081E-5</v>
      </c>
      <c r="F527">
        <f>D416*EXP(-N416+D416*A527-EXP(-N416+D416*A527))</f>
        <v>6.2320606083403366E-3</v>
      </c>
      <c r="G527">
        <f t="shared" si="124"/>
        <v>9.7826053044666974E-5</v>
      </c>
      <c r="H527">
        <f>F527*(1/D416+A527-A527*EXP(-N416+D416*A527))</f>
        <v>-0.25216191071816341</v>
      </c>
      <c r="I527">
        <f>F527*(-1+EXP(-N416+D416*A527))</f>
        <v>5.0726846358367392E-3</v>
      </c>
      <c r="K527">
        <f t="shared" si="116"/>
        <v>-6.2217758959379546E-3</v>
      </c>
      <c r="L527">
        <f t="shared" si="117"/>
        <v>6.358562921703502E-2</v>
      </c>
      <c r="M527">
        <f t="shared" si="118"/>
        <v>2.573212941465411E-5</v>
      </c>
      <c r="O527">
        <f t="shared" si="119"/>
        <v>-1.279137850243263E-3</v>
      </c>
      <c r="R527">
        <f t="shared" si="120"/>
        <v>1.5688948979799275E-3</v>
      </c>
      <c r="S527">
        <f t="shared" si="121"/>
        <v>-3.1561106994943827E-5</v>
      </c>
      <c r="U527">
        <f t="shared" si="122"/>
        <v>3.8710495299274536E-5</v>
      </c>
    </row>
    <row r="528" spans="1:21" x14ac:dyDescent="0.3">
      <c r="A528">
        <f t="shared" si="123"/>
        <v>109</v>
      </c>
      <c r="D528" s="61">
        <f t="shared" si="115"/>
        <v>4.8000042010171525E-6</v>
      </c>
      <c r="E528" s="61">
        <f>D528/SUM(D419:D536)</f>
        <v>5.0476641121904725E-6</v>
      </c>
      <c r="F528">
        <f>D416*EXP(-N416+D416*A528-EXP(-N416+D416*A528))</f>
        <v>6.1235730707857334E-3</v>
      </c>
      <c r="G528">
        <f t="shared" si="124"/>
        <v>9.7929676674809234E-5</v>
      </c>
      <c r="H528">
        <f>F528*(1/D416+A528-A528*EXP(-N416+D416*A528))</f>
        <v>-0.27854617767342388</v>
      </c>
      <c r="I528">
        <f>F528*(-1+EXP(-N416+D416*A528))</f>
        <v>5.220980537916314E-3</v>
      </c>
      <c r="K528">
        <f t="shared" si="116"/>
        <v>-6.1185254066735426E-3</v>
      </c>
      <c r="L528">
        <f t="shared" si="117"/>
        <v>7.7587973096474624E-2</v>
      </c>
      <c r="M528">
        <f t="shared" si="118"/>
        <v>2.7258637777300924E-5</v>
      </c>
      <c r="O528">
        <f t="shared" si="119"/>
        <v>-1.4542841725439257E-3</v>
      </c>
      <c r="R528">
        <f t="shared" si="120"/>
        <v>1.7042918650266466E-3</v>
      </c>
      <c r="S528">
        <f t="shared" si="121"/>
        <v>-3.1944702068989063E-5</v>
      </c>
      <c r="U528">
        <f t="shared" si="122"/>
        <v>3.7436353152109639E-5</v>
      </c>
    </row>
    <row r="529" spans="1:21" x14ac:dyDescent="0.3">
      <c r="A529">
        <f t="shared" si="123"/>
        <v>110</v>
      </c>
      <c r="D529" s="61">
        <f t="shared" si="115"/>
        <v>2.2986030994332445E-6</v>
      </c>
      <c r="E529" s="61">
        <f>D529/SUM(D419:D536)</f>
        <v>2.4172012955155988E-6</v>
      </c>
      <c r="F529">
        <f>D416*EXP(-N416+D416*A529-EXP(-N416+D416*A529))</f>
        <v>6.0120242103188695E-3</v>
      </c>
      <c r="G529">
        <f t="shared" si="124"/>
        <v>9.7981745411365753E-5</v>
      </c>
      <c r="H529">
        <f>F529*(1/D416+A529-A529*EXP(-N416+D416*A529))</f>
        <v>-0.30469424799284428</v>
      </c>
      <c r="I529">
        <f>F529*(-1+EXP(-N416+D416*A529))</f>
        <v>5.3631124691477907E-3</v>
      </c>
      <c r="K529">
        <f t="shared" si="116"/>
        <v>-6.0096070090233543E-3</v>
      </c>
      <c r="L529">
        <f t="shared" si="117"/>
        <v>9.2838584759924889E-2</v>
      </c>
      <c r="M529">
        <f t="shared" si="118"/>
        <v>2.8762975356728512E-5</v>
      </c>
      <c r="O529">
        <f t="shared" si="119"/>
        <v>-1.6341095206880323E-3</v>
      </c>
      <c r="R529">
        <f t="shared" si="120"/>
        <v>1.8310926883468972E-3</v>
      </c>
      <c r="S529">
        <f t="shared" si="121"/>
        <v>-3.2230198284771111E-5</v>
      </c>
      <c r="U529">
        <f t="shared" si="122"/>
        <v>3.6115376402902623E-5</v>
      </c>
    </row>
    <row r="530" spans="1:21" x14ac:dyDescent="0.3">
      <c r="A530">
        <f t="shared" si="123"/>
        <v>111</v>
      </c>
      <c r="D530" s="61">
        <f t="shared" si="115"/>
        <v>0</v>
      </c>
      <c r="E530" s="61">
        <f>D530/SUM(D419:D536)</f>
        <v>0</v>
      </c>
      <c r="F530">
        <f>D416*EXP(-N416+D416*A530-EXP(-N416+D416*A530))</f>
        <v>5.8975482691192085E-3</v>
      </c>
      <c r="G530">
        <f t="shared" si="124"/>
        <v>9.8029604940692096E-5</v>
      </c>
      <c r="H530">
        <f>F530*(1/D416+A530-A530*EXP(-N416+D416*A530))</f>
        <v>-0.33053583110864082</v>
      </c>
      <c r="I530">
        <f>F530*(-1+EXP(-N416+D416*A530))</f>
        <v>5.4986711559766284E-3</v>
      </c>
      <c r="K530">
        <f t="shared" si="116"/>
        <v>-5.8975482691192085E-3</v>
      </c>
      <c r="L530">
        <f t="shared" si="117"/>
        <v>0.10925393564667993</v>
      </c>
      <c r="M530">
        <f t="shared" si="118"/>
        <v>3.0235384481569352E-5</v>
      </c>
      <c r="O530">
        <f t="shared" si="119"/>
        <v>-1.8175078405338455E-3</v>
      </c>
      <c r="R530">
        <f t="shared" si="120"/>
        <v>1.9493510186366437E-3</v>
      </c>
      <c r="S530">
        <f t="shared" si="121"/>
        <v>-3.2428678558385684E-5</v>
      </c>
      <c r="U530">
        <f t="shared" si="122"/>
        <v>3.4781075586590973E-5</v>
      </c>
    </row>
    <row r="531" spans="1:21" x14ac:dyDescent="0.3">
      <c r="A531">
        <f t="shared" si="123"/>
        <v>112</v>
      </c>
      <c r="D531" s="61">
        <f t="shared" si="115"/>
        <v>0</v>
      </c>
      <c r="E531" s="61">
        <f>D531/SUM(D419:D536)</f>
        <v>0</v>
      </c>
      <c r="F531">
        <f>D416*EXP(-N416+D416*A531-EXP(-N416+D416*A531))</f>
        <v>5.780288022003287E-3</v>
      </c>
      <c r="G531">
        <f t="shared" si="124"/>
        <v>9.8029604940692096E-5</v>
      </c>
      <c r="H531">
        <f>F531*(1/D416+A531-A531*EXP(-N416+D416*A531))</f>
        <v>-0.35599962476262426</v>
      </c>
      <c r="I531">
        <f>F531*(-1+EXP(-N416+D416*A531))</f>
        <v>5.6272565234698401E-3</v>
      </c>
      <c r="K531">
        <f t="shared" si="116"/>
        <v>-5.780288022003287E-3</v>
      </c>
      <c r="L531">
        <f t="shared" si="117"/>
        <v>0.12673573283112927</v>
      </c>
      <c r="M531">
        <f t="shared" si="118"/>
        <v>3.1666015980933873E-5</v>
      </c>
      <c r="O531">
        <f t="shared" si="119"/>
        <v>-2.0033012107982928E-3</v>
      </c>
      <c r="R531">
        <f t="shared" si="120"/>
        <v>2.0577803668530618E-3</v>
      </c>
      <c r="S531">
        <f t="shared" si="121"/>
        <v>-3.2527163479352575E-5</v>
      </c>
      <c r="U531">
        <f t="shared" si="122"/>
        <v>3.3411729617314674E-5</v>
      </c>
    </row>
    <row r="532" spans="1:21" x14ac:dyDescent="0.3">
      <c r="A532">
        <f t="shared" si="123"/>
        <v>113</v>
      </c>
      <c r="D532" s="61">
        <f t="shared" si="115"/>
        <v>0</v>
      </c>
      <c r="E532" s="61">
        <f>D532/SUM(D419:D536)</f>
        <v>0</v>
      </c>
      <c r="F532">
        <f>D416*EXP(-N416+D416*A532-EXP(-N416+D416*A532))</f>
        <v>5.6603945611900198E-3</v>
      </c>
      <c r="G532">
        <f t="shared" si="124"/>
        <v>9.8029604940692096E-5</v>
      </c>
      <c r="H532">
        <f>F532*(1/D416+A532-A532*EXP(-N416+D416*A532))</f>
        <v>-0.3810136011319975</v>
      </c>
      <c r="I532">
        <f>F532*(-1+EXP(-N416+D416*A532))</f>
        <v>5.7484797300116344E-3</v>
      </c>
      <c r="K532">
        <f t="shared" si="116"/>
        <v>-5.6603945611900198E-3</v>
      </c>
      <c r="L532">
        <f t="shared" si="117"/>
        <v>0.14517136424757288</v>
      </c>
      <c r="M532">
        <f t="shared" si="118"/>
        <v>3.3045019206354632E-5</v>
      </c>
      <c r="O532">
        <f t="shared" si="119"/>
        <v>-2.1902489629660256E-3</v>
      </c>
      <c r="R532">
        <f t="shared" si="120"/>
        <v>2.1566873155869823E-3</v>
      </c>
      <c r="S532">
        <f t="shared" si="121"/>
        <v>-3.2538663398868926E-5</v>
      </c>
      <c r="U532">
        <f t="shared" si="122"/>
        <v>3.2040066588349558E-5</v>
      </c>
    </row>
    <row r="533" spans="1:21" x14ac:dyDescent="0.3">
      <c r="A533">
        <f t="shared" si="123"/>
        <v>114</v>
      </c>
      <c r="D533" s="61">
        <f t="shared" si="115"/>
        <v>0</v>
      </c>
      <c r="E533" s="61">
        <f>D533/SUM(D419:D536)</f>
        <v>0</v>
      </c>
      <c r="F533">
        <f>D416*EXP(-N416+D416*A533-EXP(-N416+D416*A533))</f>
        <v>5.5380270377275451E-3</v>
      </c>
      <c r="G533">
        <f t="shared" si="124"/>
        <v>9.8029604940692096E-5</v>
      </c>
      <c r="H533">
        <f>F533*(1/D416+A533-A533*EXP(-N416+D416*A533))</f>
        <v>-0.40550531192831984</v>
      </c>
      <c r="I533">
        <f>F533*(-1+EXP(-N416+D416*A533))</f>
        <v>5.8619652433038157E-3</v>
      </c>
      <c r="K533">
        <f t="shared" si="116"/>
        <v>-5.5380270377275451E-3</v>
      </c>
      <c r="L533">
        <f t="shared" si="117"/>
        <v>0.16443455800208398</v>
      </c>
      <c r="M533">
        <f t="shared" si="118"/>
        <v>3.4362636513701963E-5</v>
      </c>
      <c r="O533">
        <f t="shared" si="119"/>
        <v>-2.3770580444988829E-3</v>
      </c>
      <c r="R533">
        <f t="shared" si="120"/>
        <v>2.2456993814011774E-3</v>
      </c>
      <c r="S533">
        <f t="shared" si="121"/>
        <v>-3.2463722011635657E-5</v>
      </c>
      <c r="U533">
        <f t="shared" si="122"/>
        <v>3.0669743470601327E-5</v>
      </c>
    </row>
    <row r="534" spans="1:21" x14ac:dyDescent="0.3">
      <c r="A534">
        <f t="shared" si="123"/>
        <v>115</v>
      </c>
      <c r="D534" s="61">
        <f t="shared" si="115"/>
        <v>0</v>
      </c>
      <c r="E534" s="61">
        <f>D534/SUM(D419:D536)</f>
        <v>0</v>
      </c>
      <c r="F534">
        <f>D416*EXP(-N416+D416*A534-EXP(-N416+D416*A534))</f>
        <v>5.4133523588286991E-3</v>
      </c>
      <c r="G534">
        <f t="shared" si="124"/>
        <v>9.8029604940692096E-5</v>
      </c>
      <c r="H534">
        <f>F534*(1/D416+A534-A534*EXP(-N416+D416*A534))</f>
        <v>-0.42940221149009145</v>
      </c>
      <c r="I534">
        <f>F534*(-1+EXP(-N416+D416*A534))</f>
        <v>5.9673529463283477E-3</v>
      </c>
      <c r="K534">
        <f t="shared" si="116"/>
        <v>-5.4133523588286991E-3</v>
      </c>
      <c r="L534">
        <f t="shared" si="117"/>
        <v>0.18438625923258123</v>
      </c>
      <c r="M534">
        <f t="shared" si="118"/>
        <v>3.5609301186053613E-5</v>
      </c>
      <c r="O534">
        <f t="shared" si="119"/>
        <v>-2.5623945518953055E-3</v>
      </c>
      <c r="R534">
        <f t="shared" si="120"/>
        <v>2.3245054744561464E-3</v>
      </c>
      <c r="S534">
        <f t="shared" si="121"/>
        <v>-3.230338414796995E-5</v>
      </c>
      <c r="U534">
        <f t="shared" si="122"/>
        <v>2.9304383760836242E-5</v>
      </c>
    </row>
    <row r="535" spans="1:21" x14ac:dyDescent="0.3">
      <c r="A535">
        <f t="shared" si="123"/>
        <v>116</v>
      </c>
      <c r="D535" s="61">
        <f t="shared" si="115"/>
        <v>0</v>
      </c>
      <c r="E535" s="61">
        <f>D535/SUM(D419:D536)</f>
        <v>0</v>
      </c>
      <c r="F535">
        <f>D416*EXP(-N416+D416*A535-EXP(-N416+D416*A535))</f>
        <v>5.2865448406125065E-3</v>
      </c>
      <c r="G535">
        <f t="shared" si="124"/>
        <v>9.8029604940692096E-5</v>
      </c>
      <c r="H535">
        <f>F535*(1/D416+A535-A535*EXP(-N416+D416*A535))</f>
        <v>-0.45263199666360016</v>
      </c>
      <c r="I535">
        <f>F535*(-1+EXP(-N416+D416*A535))</f>
        <v>6.0643002608673849E-3</v>
      </c>
      <c r="K535">
        <f t="shared" si="116"/>
        <v>-5.2865448406125065E-3</v>
      </c>
      <c r="L535">
        <f t="shared" si="117"/>
        <v>0.20487572440367735</v>
      </c>
      <c r="M535">
        <f t="shared" si="118"/>
        <v>3.6775737653956234E-5</v>
      </c>
      <c r="O535">
        <f t="shared" si="119"/>
        <v>-2.7448963354439956E-3</v>
      </c>
      <c r="R535">
        <f t="shared" si="120"/>
        <v>2.3928593466580926E-3</v>
      </c>
      <c r="S535">
        <f t="shared" si="121"/>
        <v>-3.2059195256013553E-5</v>
      </c>
      <c r="U535">
        <f t="shared" si="122"/>
        <v>2.7947556351806711E-5</v>
      </c>
    </row>
    <row r="536" spans="1:21" x14ac:dyDescent="0.3">
      <c r="A536">
        <f t="shared" si="123"/>
        <v>117</v>
      </c>
      <c r="D536" s="61">
        <f t="shared" si="115"/>
        <v>0</v>
      </c>
      <c r="E536" s="61">
        <f>D536/SUM(D419:D536)</f>
        <v>0</v>
      </c>
      <c r="F536">
        <f>D416*EXP(-N416+D416*A536-EXP(-N416+D416*A536))</f>
        <v>5.1577858160214178E-3</v>
      </c>
      <c r="G536">
        <f t="shared" si="124"/>
        <v>9.8029604940692096E-5</v>
      </c>
      <c r="H536">
        <f>F536*(1/D416+A536-A536*EXP(-N416+D416*A536))</f>
        <v>-0.47512296203380744</v>
      </c>
      <c r="I536">
        <f>F536*(-1+EXP(-N416+D416*A536))</f>
        <v>6.1524842751444816E-3</v>
      </c>
      <c r="K536">
        <f t="shared" si="116"/>
        <v>-5.1577858160214178E-3</v>
      </c>
      <c r="L536">
        <f t="shared" si="117"/>
        <v>0.22574182905177884</v>
      </c>
      <c r="M536">
        <f t="shared" si="118"/>
        <v>3.7853062755900118E-5</v>
      </c>
      <c r="O536">
        <f t="shared" si="119"/>
        <v>-2.9231865526730687E-3</v>
      </c>
      <c r="R536">
        <f t="shared" si="120"/>
        <v>2.4505824744440546E-3</v>
      </c>
      <c r="S536">
        <f t="shared" si="121"/>
        <v>-3.1733196127635023E-5</v>
      </c>
      <c r="U536">
        <f t="shared" si="122"/>
        <v>2.6602754523951721E-5</v>
      </c>
    </row>
    <row r="537" spans="1:21" x14ac:dyDescent="0.3">
      <c r="A537" t="s">
        <v>3</v>
      </c>
      <c r="D537" s="61" t="s">
        <v>3</v>
      </c>
      <c r="E537" s="61" t="s">
        <v>3</v>
      </c>
      <c r="F537" t="s">
        <v>3</v>
      </c>
    </row>
    <row r="538" spans="1:21" x14ac:dyDescent="0.3">
      <c r="E538" s="61" t="s">
        <v>3</v>
      </c>
      <c r="F538" t="s">
        <v>3</v>
      </c>
    </row>
    <row r="539" spans="1:21" x14ac:dyDescent="0.3">
      <c r="E539" s="61" t="s">
        <v>3</v>
      </c>
      <c r="F539" t="s">
        <v>3</v>
      </c>
      <c r="U539" t="s">
        <v>47</v>
      </c>
    </row>
    <row r="540" spans="1:21" x14ac:dyDescent="0.3">
      <c r="D540">
        <f>SUM(D419:D539)</f>
        <v>0.95093573865677716</v>
      </c>
      <c r="E540">
        <f>SUM(E419:E539)</f>
        <v>1.0000000000000009</v>
      </c>
      <c r="F540">
        <f>SUM(F418:F539)</f>
        <v>0.72267283727284404</v>
      </c>
      <c r="G540">
        <f>SUM(G419:G539)</f>
        <v>1.7006250357824489E-2</v>
      </c>
      <c r="H540">
        <f>SUM(H419:H539)</f>
        <v>28.469420703548764</v>
      </c>
      <c r="I540">
        <f>SUM(I419:I539)</f>
        <v>-8.8367483448131195E-2</v>
      </c>
      <c r="L540">
        <f t="shared" ref="L540:M540" si="125">SUM(L419:L539)</f>
        <v>14.238487675949983</v>
      </c>
      <c r="M540">
        <f t="shared" si="125"/>
        <v>1.1898536434848852E-3</v>
      </c>
      <c r="O540">
        <f t="shared" ref="O540" si="126">SUM(O419:O539)</f>
        <v>-9.8046945888264514E-2</v>
      </c>
      <c r="R540">
        <f t="shared" ref="R540:S540" si="127">SUM(R419:R539)</f>
        <v>0.17326349644709579</v>
      </c>
      <c r="S540">
        <f t="shared" si="127"/>
        <v>4.1913614116033407E-5</v>
      </c>
      <c r="U540">
        <f t="shared" ref="U540" si="128">SUM(U419:U539)</f>
        <v>1.4990870972234895E-2</v>
      </c>
    </row>
    <row r="541" spans="1:21" x14ac:dyDescent="0.3">
      <c r="E541" t="s">
        <v>3</v>
      </c>
      <c r="F541" t="s">
        <v>3</v>
      </c>
    </row>
    <row r="542" spans="1:21" x14ac:dyDescent="0.3">
      <c r="H542" t="s">
        <v>32</v>
      </c>
      <c r="I542" t="s">
        <v>33</v>
      </c>
      <c r="K542" t="s">
        <v>34</v>
      </c>
      <c r="L542" t="s">
        <v>35</v>
      </c>
      <c r="M542" t="s">
        <v>36</v>
      </c>
      <c r="O542" t="s">
        <v>37</v>
      </c>
      <c r="R542" t="s">
        <v>38</v>
      </c>
      <c r="S542" t="s">
        <v>39</v>
      </c>
      <c r="U542" t="s">
        <v>40</v>
      </c>
    </row>
    <row r="544" spans="1:21" x14ac:dyDescent="0.3">
      <c r="T544" s="9" t="s">
        <v>48</v>
      </c>
      <c r="U544">
        <f>(U540/(A536-3))^0.5</f>
        <v>1.1467295591267327E-2</v>
      </c>
    </row>
    <row r="545" spans="4:14" x14ac:dyDescent="0.3">
      <c r="D545">
        <f>L540</f>
        <v>14.238487675949983</v>
      </c>
      <c r="E545">
        <f>O540</f>
        <v>-9.8046945888264514E-2</v>
      </c>
      <c r="G545">
        <f>R540</f>
        <v>0.17326349644709579</v>
      </c>
    </row>
    <row r="546" spans="4:14" x14ac:dyDescent="0.3">
      <c r="D546">
        <f>O540</f>
        <v>-9.8046945888264514E-2</v>
      </c>
      <c r="E546">
        <f>M540</f>
        <v>1.1898536434848852E-3</v>
      </c>
      <c r="G546">
        <f>S540</f>
        <v>4.1913614116033407E-5</v>
      </c>
      <c r="H546" s="9" t="s">
        <v>49</v>
      </c>
      <c r="I546">
        <f>MDETERM(D545:E546)</f>
        <v>7.3285128409274524E-3</v>
      </c>
      <c r="J546" t="s">
        <v>3</v>
      </c>
      <c r="L546" t="s">
        <v>3</v>
      </c>
      <c r="M546" t="s">
        <v>3</v>
      </c>
      <c r="N546" t="s">
        <v>3</v>
      </c>
    </row>
    <row r="548" spans="4:14" x14ac:dyDescent="0.3">
      <c r="I548" t="s">
        <v>3</v>
      </c>
    </row>
    <row r="550" spans="4:14" x14ac:dyDescent="0.3">
      <c r="D550">
        <f>R540</f>
        <v>0.17326349644709579</v>
      </c>
      <c r="E550">
        <f>O540</f>
        <v>-9.8046945888264514E-2</v>
      </c>
      <c r="K550" t="s">
        <v>50</v>
      </c>
      <c r="L550" t="s">
        <v>51</v>
      </c>
    </row>
    <row r="551" spans="4:14" x14ac:dyDescent="0.3">
      <c r="D551">
        <f>S540</f>
        <v>4.1913614116033407E-5</v>
      </c>
      <c r="E551">
        <f>M540</f>
        <v>1.1898536434848852E-3</v>
      </c>
      <c r="H551" s="9" t="s">
        <v>16</v>
      </c>
      <c r="I551">
        <f>MDETERM(D550:E551)/MDETERM(D545:E546)</f>
        <v>2.8691728997381892E-2</v>
      </c>
      <c r="K551">
        <f>U544*(ABS(L551))^0.5</f>
        <v>1.1467295591267329E-2</v>
      </c>
      <c r="L551">
        <f>(M540*L540-O540*O540)/I546</f>
        <v>1.0000000000000004</v>
      </c>
      <c r="N551">
        <f>D416/K551</f>
        <v>1.8379636465013705</v>
      </c>
    </row>
    <row r="555" spans="4:14" x14ac:dyDescent="0.3">
      <c r="D555">
        <f>L540</f>
        <v>14.238487675949983</v>
      </c>
      <c r="E555">
        <f>R540</f>
        <v>0.17326349644709579</v>
      </c>
      <c r="L555" t="s">
        <v>52</v>
      </c>
    </row>
    <row r="556" spans="4:14" x14ac:dyDescent="0.3">
      <c r="D556">
        <f>O540</f>
        <v>-9.8046945888264514E-2</v>
      </c>
      <c r="E556">
        <f>S540</f>
        <v>4.1913614116033407E-5</v>
      </c>
      <c r="H556" s="9" t="s">
        <v>18</v>
      </c>
      <c r="I556">
        <f>MDETERM(D555:E556)/MDETERM(D545:E546)</f>
        <v>2.3994968038263216</v>
      </c>
      <c r="K556">
        <f>U544*(ABS(L556))^0.5</f>
        <v>1.1467295591267329E-2</v>
      </c>
      <c r="L556">
        <f>(L540*M540-O540*O540)/I546</f>
        <v>1.0000000000000004</v>
      </c>
      <c r="M556" t="s">
        <v>3</v>
      </c>
      <c r="N556">
        <f>N416/K556</f>
        <v>146.56842768293276</v>
      </c>
    </row>
    <row r="559" spans="4:14" x14ac:dyDescent="0.3">
      <c r="D559" t="s">
        <v>3</v>
      </c>
      <c r="E559" t="s">
        <v>3</v>
      </c>
      <c r="F559" t="s">
        <v>3</v>
      </c>
      <c r="N559" t="s">
        <v>3</v>
      </c>
    </row>
    <row r="561" spans="1:8" x14ac:dyDescent="0.3">
      <c r="H561" s="9"/>
    </row>
    <row r="564" spans="1:8" x14ac:dyDescent="0.3">
      <c r="A564" s="9" t="s">
        <v>22</v>
      </c>
      <c r="B564" s="9"/>
      <c r="C564" s="9"/>
      <c r="D564">
        <f>1-U540/G540</f>
        <v>0.11850815689434613</v>
      </c>
    </row>
    <row r="616" spans="1:21" x14ac:dyDescent="0.3">
      <c r="A616" t="s">
        <v>3</v>
      </c>
      <c r="D616">
        <f>D416+$D$3*I551</f>
        <v>3.5422336919125733E-2</v>
      </c>
      <c r="N616">
        <f>N416+$D$3*I556</f>
        <v>2.8804918865006401</v>
      </c>
      <c r="O616" t="s">
        <v>3</v>
      </c>
    </row>
    <row r="618" spans="1:21" ht="57.6" x14ac:dyDescent="0.3">
      <c r="D618" s="63" t="s">
        <v>53</v>
      </c>
      <c r="E618" s="63" t="s">
        <v>31</v>
      </c>
      <c r="F618" t="s">
        <v>24</v>
      </c>
      <c r="H618" t="s">
        <v>32</v>
      </c>
      <c r="I618" t="s">
        <v>33</v>
      </c>
      <c r="K618" t="s">
        <v>34</v>
      </c>
      <c r="L618" t="s">
        <v>35</v>
      </c>
      <c r="M618" t="s">
        <v>36</v>
      </c>
      <c r="O618" t="s">
        <v>37</v>
      </c>
      <c r="R618" t="s">
        <v>38</v>
      </c>
      <c r="S618" t="s">
        <v>39</v>
      </c>
      <c r="U618" t="s">
        <v>40</v>
      </c>
    </row>
    <row r="619" spans="1:21" x14ac:dyDescent="0.3">
      <c r="A619">
        <v>0</v>
      </c>
      <c r="D619" s="61">
        <f>D419</f>
        <v>4.2518059718941554E-3</v>
      </c>
      <c r="E619" s="61">
        <f>D619/SUM(D619:D736)</f>
        <v>4.4711811735038461E-3</v>
      </c>
      <c r="F619">
        <f>D616*EXP(-N616+D616*A619-EXP(-N616+D616*A619))</f>
        <v>1.8790072209048624E-3</v>
      </c>
      <c r="G619">
        <f>(1/$H$4-E619)^2</f>
        <v>2.9482824967505221E-5</v>
      </c>
      <c r="H619">
        <f>F619*(1/D616+A619-A619*EXP(-N616+D616*A619))</f>
        <v>5.3045828828146062E-2</v>
      </c>
      <c r="I619">
        <f>F619*(-1+EXP(-N616+D616*A619))</f>
        <v>-1.7735814664572706E-3</v>
      </c>
      <c r="K619">
        <f>E619-F619</f>
        <v>2.5921739525989838E-3</v>
      </c>
      <c r="L619">
        <f>H619*H619</f>
        <v>2.8138599560649717E-3</v>
      </c>
      <c r="M619">
        <f>I619*I619</f>
        <v>3.1455912181607225E-6</v>
      </c>
      <c r="O619">
        <f>H619*I619</f>
        <v>-9.4081098882464658E-5</v>
      </c>
      <c r="R619">
        <f>H619*K619</f>
        <v>1.375040157823445E-4</v>
      </c>
      <c r="S619">
        <f>I619*K619</f>
        <v>-4.5974316801628454E-6</v>
      </c>
      <c r="U619">
        <f>K619*K619</f>
        <v>6.7193658005326389E-6</v>
      </c>
    </row>
    <row r="620" spans="1:21" x14ac:dyDescent="0.3">
      <c r="A620">
        <f>A619+1</f>
        <v>1</v>
      </c>
      <c r="D620" s="61">
        <f t="shared" ref="D620:D683" si="129">D420</f>
        <v>5.8713955650789454E-4</v>
      </c>
      <c r="E620" s="61">
        <f>D620/SUM(D619:D736)</f>
        <v>6.1743347382994069E-4</v>
      </c>
      <c r="F620">
        <f>D616*EXP(-N616+D616*A620-EXP(-N616+D616*A620))</f>
        <v>1.94282448493245E-3</v>
      </c>
      <c r="G620">
        <f>(1/$H$4-E620)^2</f>
        <v>8.6184423612922735E-5</v>
      </c>
      <c r="H620">
        <f>F620*(1/D616+A620-A620*EXP(-N616+D616*A620))</f>
        <v>5.6677327270696694E-2</v>
      </c>
      <c r="I620">
        <f>F620*(-1+EXP(-N616+D616*A620))</f>
        <v>-1.8298876630785804E-3</v>
      </c>
      <c r="K620">
        <f t="shared" ref="K620:K683" si="130">E620-F620</f>
        <v>-1.3253910111025093E-3</v>
      </c>
      <c r="L620">
        <f t="shared" ref="L620:L683" si="131">H620*H620</f>
        <v>3.2123194265496592E-3</v>
      </c>
      <c r="M620">
        <f t="shared" ref="M620:M683" si="132">I620*I620</f>
        <v>3.3484888594871881E-6</v>
      </c>
      <c r="O620">
        <f t="shared" ref="O620:O683" si="133">H620*I620</f>
        <v>-1.0371314194891507E-4</v>
      </c>
      <c r="R620">
        <f t="shared" ref="R620:R683" si="134">H620*K620</f>
        <v>-7.5119620097896517E-5</v>
      </c>
      <c r="S620">
        <f t="shared" ref="S620:S683" si="135">I620*K620</f>
        <v>2.4253166599717275E-6</v>
      </c>
      <c r="U620">
        <f t="shared" ref="U620:U683" si="136">K620*K620</f>
        <v>1.756661332311332E-6</v>
      </c>
    </row>
    <row r="621" spans="1:21" x14ac:dyDescent="0.3">
      <c r="A621">
        <f t="shared" ref="A621:A684" si="137">A620+1</f>
        <v>2</v>
      </c>
      <c r="D621" s="61">
        <f t="shared" si="129"/>
        <v>2.2883227438282399E-4</v>
      </c>
      <c r="E621" s="61">
        <f>D621/SUM(D619:D736)</f>
        <v>2.406390517050667E-4</v>
      </c>
      <c r="F621">
        <f>D616*EXP(-N616+D616*A621-EXP(-N616+D616*A621))</f>
        <v>2.0086626637329935E-3</v>
      </c>
      <c r="G621">
        <f t="shared" ref="G621:G684" si="138">(1/$H$4-E621)^2</f>
        <v>9.3322382357163616E-5</v>
      </c>
      <c r="H621">
        <f>F621*(1/D616+A621-A621*EXP(-N616+D616*A621))</f>
        <v>6.0481479321413976E-2</v>
      </c>
      <c r="I621">
        <f>F621*(-1+EXP(-N616+D616*A621))</f>
        <v>-1.8876884727086053E-3</v>
      </c>
      <c r="K621">
        <f t="shared" si="130"/>
        <v>-1.7680236120279269E-3</v>
      </c>
      <c r="L621">
        <f t="shared" si="131"/>
        <v>3.6580093409066265E-3</v>
      </c>
      <c r="M621">
        <f t="shared" si="132"/>
        <v>3.5633677699969471E-6</v>
      </c>
      <c r="O621">
        <f t="shared" si="133"/>
        <v>-1.1417019132739704E-4</v>
      </c>
      <c r="R621">
        <f t="shared" si="134"/>
        <v>-1.069326835306387E-4</v>
      </c>
      <c r="S621">
        <f t="shared" si="135"/>
        <v>3.337477791901749E-6</v>
      </c>
      <c r="U621">
        <f t="shared" si="136"/>
        <v>3.1259074926882775E-6</v>
      </c>
    </row>
    <row r="622" spans="1:21" x14ac:dyDescent="0.3">
      <c r="A622">
        <f t="shared" si="137"/>
        <v>3</v>
      </c>
      <c r="D622" s="61">
        <f t="shared" si="129"/>
        <v>1.5916220114630932E-4</v>
      </c>
      <c r="E622" s="61">
        <f>D622/SUM(D619:D736)</f>
        <v>1.6737429741691095E-4</v>
      </c>
      <c r="F622">
        <f>D616*EXP(-N616+D616*A622-EXP(-N616+D616*A622))</f>
        <v>2.0765750122572024E-3</v>
      </c>
      <c r="G622">
        <f t="shared" si="138"/>
        <v>9.4743276573020763E-5</v>
      </c>
      <c r="H622">
        <f>F622*(1/D616+A622-A622*EXP(-N616+D616*A622))</f>
        <v>6.4464324312032931E-2</v>
      </c>
      <c r="I622">
        <f>F622*(-1+EXP(-N616+D616*A622))</f>
        <v>-1.9470012500850612E-3</v>
      </c>
      <c r="K622">
        <f t="shared" si="130"/>
        <v>-1.9092007148402913E-3</v>
      </c>
      <c r="L622">
        <f t="shared" si="131"/>
        <v>4.1556491090069597E-3</v>
      </c>
      <c r="M622">
        <f t="shared" si="132"/>
        <v>3.7908138678327911E-6</v>
      </c>
      <c r="O622">
        <f t="shared" si="133"/>
        <v>-1.2551212002141692E-4</v>
      </c>
      <c r="R622">
        <f t="shared" si="134"/>
        <v>-1.2307533405822964E-4</v>
      </c>
      <c r="S622">
        <f t="shared" si="135"/>
        <v>3.71721617845734E-6</v>
      </c>
      <c r="U622">
        <f t="shared" si="136"/>
        <v>3.6450473695466793E-6</v>
      </c>
    </row>
    <row r="623" spans="1:21" x14ac:dyDescent="0.3">
      <c r="A623">
        <f t="shared" si="137"/>
        <v>4</v>
      </c>
      <c r="D623" s="61">
        <f t="shared" si="129"/>
        <v>2.1879988530606242E-4</v>
      </c>
      <c r="E623" s="61">
        <f>D623/SUM(D619:D736)</f>
        <v>2.3008903379225526E-4</v>
      </c>
      <c r="F623">
        <f>D616*EXP(-N616+D616*A623-EXP(-N616+D616*A623))</f>
        <v>2.1466153696868768E-3</v>
      </c>
      <c r="G623">
        <f t="shared" si="138"/>
        <v>9.3526327413227808E-5</v>
      </c>
      <c r="H623">
        <f>F623*(1/D616+A623-A623*EXP(-N616+D616*A623))</f>
        <v>6.8631980462218037E-2</v>
      </c>
      <c r="I623">
        <f>F623*(-1+EXP(-N616+D616*A623))</f>
        <v>-2.0078415938662923E-3</v>
      </c>
      <c r="K623">
        <f t="shared" si="130"/>
        <v>-1.9165263358946216E-3</v>
      </c>
      <c r="L623">
        <f t="shared" si="131"/>
        <v>4.7103487421662786E-3</v>
      </c>
      <c r="M623">
        <f t="shared" si="132"/>
        <v>4.031427866059533E-6</v>
      </c>
      <c r="O623">
        <f t="shared" si="133"/>
        <v>-1.3780214504146009E-4</v>
      </c>
      <c r="R623">
        <f t="shared" si="134"/>
        <v>-1.3153499804044599E-4</v>
      </c>
      <c r="S623">
        <f t="shared" si="135"/>
        <v>3.8480812929493824E-6</v>
      </c>
      <c r="U623">
        <f t="shared" si="136"/>
        <v>3.6730731961776637E-6</v>
      </c>
    </row>
    <row r="624" spans="1:21" x14ac:dyDescent="0.3">
      <c r="A624">
        <f t="shared" si="137"/>
        <v>5</v>
      </c>
      <c r="D624" s="61">
        <f t="shared" si="129"/>
        <v>1.8892763764826815E-4</v>
      </c>
      <c r="E624" s="61">
        <f>D624/SUM(D619:D736)</f>
        <v>1.9867550452476801E-4</v>
      </c>
      <c r="F624">
        <f>D616*EXP(-N616+D616*A624-EXP(-N616+D616*A624))</f>
        <v>2.2188380936195269E-3</v>
      </c>
      <c r="G624">
        <f t="shared" si="138"/>
        <v>9.4134908490359212E-5</v>
      </c>
      <c r="H624">
        <f>F624*(1/D616+A624-A624*EXP(-N616+D616*A624))</f>
        <v>7.2990633209873798E-2</v>
      </c>
      <c r="I624">
        <f>F624*(-1+EXP(-N616+D616*A624))</f>
        <v>-2.0702231403765905E-3</v>
      </c>
      <c r="K624">
        <f t="shared" si="130"/>
        <v>-2.0201625890947589E-3</v>
      </c>
      <c r="L624">
        <f t="shared" si="131"/>
        <v>5.3276325363783321E-3</v>
      </c>
      <c r="M624">
        <f t="shared" si="132"/>
        <v>4.2858238509507119E-6</v>
      </c>
      <c r="O624">
        <f t="shared" si="133"/>
        <v>-1.5110689790182079E-4</v>
      </c>
      <c r="R624">
        <f t="shared" si="134"/>
        <v>-1.4745294656492454E-4</v>
      </c>
      <c r="S624">
        <f t="shared" si="135"/>
        <v>4.1821873392670554E-6</v>
      </c>
      <c r="U624">
        <f t="shared" si="136"/>
        <v>4.0810568863780396E-6</v>
      </c>
    </row>
    <row r="625" spans="1:21" x14ac:dyDescent="0.3">
      <c r="A625">
        <f t="shared" si="137"/>
        <v>6</v>
      </c>
      <c r="D625" s="61">
        <f t="shared" si="129"/>
        <v>1.292494748669822E-4</v>
      </c>
      <c r="E625" s="61">
        <f>D625/SUM(D619:D736)</f>
        <v>1.3591820100225765E-4</v>
      </c>
      <c r="F625">
        <f>D616*EXP(-N616+D616*A625-EXP(-N616+D616*A625))</f>
        <v>2.2932979866903268E-3</v>
      </c>
      <c r="G625">
        <f t="shared" si="138"/>
        <v>9.5356629173258618E-5</v>
      </c>
      <c r="H625">
        <f>F625*(1/D616+A625-A625*EXP(-N616+D616*A625))</f>
        <v>7.7546522002764157E-2</v>
      </c>
      <c r="I625">
        <f>F625*(-1+EXP(-N616+D616*A625))</f>
        <v>-2.1341573427409739E-3</v>
      </c>
      <c r="K625">
        <f t="shared" si="130"/>
        <v>-2.1573797856880694E-3</v>
      </c>
      <c r="L625">
        <f t="shared" si="131"/>
        <v>6.0134630747251854E-3</v>
      </c>
      <c r="M625">
        <f t="shared" si="132"/>
        <v>4.5546275635752147E-6</v>
      </c>
      <c r="O625">
        <f t="shared" si="133"/>
        <v>-1.654964793362236E-4</v>
      </c>
      <c r="R625">
        <f t="shared" si="134"/>
        <v>-1.6729729901917848E-4</v>
      </c>
      <c r="S625">
        <f t="shared" si="135"/>
        <v>4.6041879107071415E-6</v>
      </c>
      <c r="U625">
        <f t="shared" si="136"/>
        <v>4.6542875396954999E-6</v>
      </c>
    </row>
    <row r="626" spans="1:21" x14ac:dyDescent="0.3">
      <c r="A626">
        <f t="shared" si="137"/>
        <v>7</v>
      </c>
      <c r="D626" s="61">
        <f t="shared" si="129"/>
        <v>1.2923267352736023E-4</v>
      </c>
      <c r="E626" s="61">
        <f>D626/SUM(D619:D736)</f>
        <v>1.3590053278458638E-4</v>
      </c>
      <c r="F626">
        <f>D616*EXP(-N616+D616*A626-EXP(-N616+D616*A626))</f>
        <v>2.3700502151011247E-3</v>
      </c>
      <c r="G626">
        <f t="shared" si="138"/>
        <v>9.5356974236402502E-5</v>
      </c>
      <c r="H626">
        <f>F626*(1/D616+A626-A626*EXP(-N616+D616*A626))</f>
        <v>8.2305925429162777E-2</v>
      </c>
      <c r="I626">
        <f>F626*(-1+EXP(-N616+D616*A626))</f>
        <v>-2.199653234690319E-3</v>
      </c>
      <c r="K626">
        <f t="shared" si="130"/>
        <v>-2.2341496823165383E-3</v>
      </c>
      <c r="L626">
        <f t="shared" si="131"/>
        <v>6.7742653607509038E-3</v>
      </c>
      <c r="M626">
        <f t="shared" si="132"/>
        <v>4.8384743528835837E-6</v>
      </c>
      <c r="O626">
        <f t="shared" si="133"/>
        <v>-1.8104449510443808E-4</v>
      </c>
      <c r="R626">
        <f t="shared" si="134"/>
        <v>-1.8388375715033272E-4</v>
      </c>
      <c r="S626">
        <f t="shared" si="135"/>
        <v>4.9143545754899221E-6</v>
      </c>
      <c r="U626">
        <f t="shared" si="136"/>
        <v>4.9914248029950885E-6</v>
      </c>
    </row>
    <row r="627" spans="1:21" x14ac:dyDescent="0.3">
      <c r="A627">
        <f t="shared" si="137"/>
        <v>8</v>
      </c>
      <c r="D627" s="61">
        <f t="shared" si="129"/>
        <v>8.9460722153159592E-5</v>
      </c>
      <c r="E627" s="61">
        <f>D627/SUM(D619:D736)</f>
        <v>9.4076516967934469E-5</v>
      </c>
      <c r="F627">
        <f>D616*EXP(-N616+D616*A627-EXP(-N616+D616*A627))</f>
        <v>2.4491502185006509E-3</v>
      </c>
      <c r="G627">
        <f t="shared" si="138"/>
        <v>9.6175554005639209E-5</v>
      </c>
      <c r="H627">
        <f>F627*(1/D616+A627-A627*EXP(-N616+D616*A627))</f>
        <v>8.7275144558718473E-2</v>
      </c>
      <c r="I627">
        <f>F627*(-1+EXP(-N616+D616*A627))</f>
        <v>-2.2667171783097972E-3</v>
      </c>
      <c r="K627">
        <f t="shared" si="130"/>
        <v>-2.3550737015327165E-3</v>
      </c>
      <c r="L627">
        <f t="shared" si="131"/>
        <v>7.6169508577452064E-3</v>
      </c>
      <c r="M627">
        <f t="shared" si="132"/>
        <v>5.1380067664447287E-6</v>
      </c>
      <c r="O627">
        <f t="shared" si="133"/>
        <v>-1.9782806941071799E-4</v>
      </c>
      <c r="R627">
        <f t="shared" si="134"/>
        <v>-2.0553939774770405E-4</v>
      </c>
      <c r="S627">
        <f t="shared" si="135"/>
        <v>5.338286015449849E-6</v>
      </c>
      <c r="U627">
        <f t="shared" si="136"/>
        <v>5.5463721396510107E-6</v>
      </c>
    </row>
    <row r="628" spans="1:21" x14ac:dyDescent="0.3">
      <c r="A628">
        <f t="shared" si="137"/>
        <v>9</v>
      </c>
      <c r="D628" s="61">
        <f t="shared" si="129"/>
        <v>2.1863366056663175E-4</v>
      </c>
      <c r="E628" s="61">
        <f>D628/SUM(D619:D736)</f>
        <v>2.299142325594554E-4</v>
      </c>
      <c r="F628">
        <f>D616*EXP(-N616+D616*A628-EXP(-N616+D616*A628))</f>
        <v>2.5306536106342232E-3</v>
      </c>
      <c r="G628">
        <f t="shared" si="138"/>
        <v>9.3529708414640241E-5</v>
      </c>
      <c r="H628">
        <f>F628*(1/D616+A628-A628*EXP(-N616+D616*A628))</f>
        <v>9.2460484358135711E-2</v>
      </c>
      <c r="I628">
        <f>F628*(-1+EXP(-N616+D616*A628))</f>
        <v>-2.3353525949994136E-3</v>
      </c>
      <c r="K628">
        <f t="shared" si="130"/>
        <v>-2.3007393780747677E-3</v>
      </c>
      <c r="L628">
        <f t="shared" si="131"/>
        <v>8.548941167741058E-3</v>
      </c>
      <c r="M628">
        <f t="shared" si="132"/>
        <v>5.4538717429704954E-6</v>
      </c>
      <c r="O628">
        <f t="shared" si="133"/>
        <v>-2.1592783208067493E-4</v>
      </c>
      <c r="R628">
        <f t="shared" si="134"/>
        <v>-2.1272747727862893E-4</v>
      </c>
      <c r="S628">
        <f t="shared" si="135"/>
        <v>5.3730376770042456E-6</v>
      </c>
      <c r="U628">
        <f t="shared" si="136"/>
        <v>5.2934016858238684E-6</v>
      </c>
    </row>
    <row r="629" spans="1:21" x14ac:dyDescent="0.3">
      <c r="A629">
        <f t="shared" si="137"/>
        <v>10</v>
      </c>
      <c r="D629" s="61">
        <f t="shared" si="129"/>
        <v>2.9812786589345303E-5</v>
      </c>
      <c r="E629" s="61">
        <f>D629/SUM(D619:D736)</f>
        <v>3.1351000259446217E-5</v>
      </c>
      <c r="F629">
        <f>D616*EXP(-N616+D616*A629-EXP(-N616+D616*A629))</f>
        <v>2.6146160701553027E-3</v>
      </c>
      <c r="G629">
        <f t="shared" si="138"/>
        <v>9.7409775939583693E-5</v>
      </c>
      <c r="H629">
        <f>F629*(1/D616+A629-A629*EXP(-N616+D616*A629))</f>
        <v>9.7868233039692318E-2</v>
      </c>
      <c r="I629">
        <f>F629*(-1+EXP(-N616+D616*A629))</f>
        <v>-2.4055596789157919E-3</v>
      </c>
      <c r="K629">
        <f t="shared" si="130"/>
        <v>-2.5832650698958564E-3</v>
      </c>
      <c r="L629">
        <f t="shared" si="131"/>
        <v>9.5781910383115239E-3</v>
      </c>
      <c r="M629">
        <f t="shared" si="132"/>
        <v>5.7867173688254475E-6</v>
      </c>
      <c r="O629">
        <f t="shared" si="133"/>
        <v>-2.3542787524701814E-4</v>
      </c>
      <c r="R629">
        <f t="shared" si="134"/>
        <v>-2.5281958786386473E-4</v>
      </c>
      <c r="S629">
        <f t="shared" si="135"/>
        <v>6.2141982920930575E-6</v>
      </c>
      <c r="U629">
        <f t="shared" si="136"/>
        <v>6.6732584213440436E-6</v>
      </c>
    </row>
    <row r="630" spans="1:21" x14ac:dyDescent="0.3">
      <c r="A630">
        <f t="shared" si="137"/>
        <v>11</v>
      </c>
      <c r="D630" s="61">
        <f t="shared" si="129"/>
        <v>9.9366018199151127E-5</v>
      </c>
      <c r="E630" s="61">
        <f>D630/SUM(D619:D736)</f>
        <v>1.0449288438723352E-4</v>
      </c>
      <c r="F630">
        <f>D616*EXP(-N616+D616*A630-EXP(-N616+D616*A630))</f>
        <v>2.7010932209655157E-3</v>
      </c>
      <c r="G630">
        <f t="shared" si="138"/>
        <v>9.5971357676109698E-5</v>
      </c>
      <c r="H630">
        <f>F630*(1/D616+A630-A630*EXP(-N616+D616*A630))</f>
        <v>0.10350463919410451</v>
      </c>
      <c r="I630">
        <f>F630*(-1+EXP(-N616+D616*A630))</f>
        <v>-2.4773350921699746E-3</v>
      </c>
      <c r="K630">
        <f t="shared" si="130"/>
        <v>-2.5966003365782823E-3</v>
      </c>
      <c r="L630">
        <f t="shared" si="131"/>
        <v>1.0713210334701755E-2</v>
      </c>
      <c r="M630">
        <f t="shared" si="132"/>
        <v>6.1371891588968166E-6</v>
      </c>
      <c r="O630">
        <f t="shared" si="133"/>
        <v>-2.5641567487794684E-4</v>
      </c>
      <c r="R630">
        <f t="shared" si="134"/>
        <v>-2.6876018096882542E-4</v>
      </c>
      <c r="S630">
        <f t="shared" si="135"/>
        <v>6.4326491341457462E-6</v>
      </c>
      <c r="U630">
        <f t="shared" si="136"/>
        <v>6.7423333079184493E-6</v>
      </c>
    </row>
    <row r="631" spans="1:21" x14ac:dyDescent="0.3">
      <c r="A631">
        <f t="shared" si="137"/>
        <v>12</v>
      </c>
      <c r="D631" s="61">
        <f t="shared" si="129"/>
        <v>9.935608209414473E-5</v>
      </c>
      <c r="E631" s="61">
        <f>D631/SUM(D619:D736)</f>
        <v>1.0448243562124179E-4</v>
      </c>
      <c r="F631">
        <f>D616*EXP(-N616+D616*A631-EXP(-N616+D616*A631))</f>
        <v>2.7901405014241674E-3</v>
      </c>
      <c r="G631">
        <f t="shared" si="138"/>
        <v>9.5971562398832738E-5</v>
      </c>
      <c r="H631">
        <f>F631*(1/D616+A631-A631*EXP(-N616+D616*A631))</f>
        <v>0.1093758865528644</v>
      </c>
      <c r="I631">
        <f>F631*(-1+EXP(-N616+D616*A631))</f>
        <v>-2.5506716410675962E-3</v>
      </c>
      <c r="K631">
        <f t="shared" si="130"/>
        <v>-2.6856580658029257E-3</v>
      </c>
      <c r="L631">
        <f t="shared" si="131"/>
        <v>1.1963084559225063E-2</v>
      </c>
      <c r="M631">
        <f t="shared" si="132"/>
        <v>6.505925820546464E-6</v>
      </c>
      <c r="O631">
        <f t="shared" si="133"/>
        <v>-2.7898197204701783E-4</v>
      </c>
      <c r="R631">
        <f t="shared" si="134"/>
        <v>-2.9374623192504601E-4</v>
      </c>
      <c r="S631">
        <f t="shared" si="135"/>
        <v>6.8502318660479745E-6</v>
      </c>
      <c r="U631">
        <f t="shared" si="136"/>
        <v>7.2127592464123115E-6</v>
      </c>
    </row>
    <row r="632" spans="1:21" x14ac:dyDescent="0.3">
      <c r="A632">
        <f t="shared" si="137"/>
        <v>13</v>
      </c>
      <c r="D632" s="61">
        <f t="shared" si="129"/>
        <v>1.0927966887881629E-4</v>
      </c>
      <c r="E632" s="61">
        <f>D632/SUM(D619:D736)</f>
        <v>1.1491803750396091E-4</v>
      </c>
      <c r="F632">
        <f>D616*EXP(-N616+D616*A632-EXP(-N616+D616*A632))</f>
        <v>2.8818130217433901E-3</v>
      </c>
      <c r="G632">
        <f t="shared" si="138"/>
        <v>9.5767206392987139E-5</v>
      </c>
      <c r="H632">
        <f>F632*(1/D616+A632-A632*EXP(-N616+D616*A632))</f>
        <v>0.11548806621900468</v>
      </c>
      <c r="I632">
        <f>F632*(-1+EXP(-N616+D616*A632))</f>
        <v>-2.6255579326963556E-3</v>
      </c>
      <c r="K632">
        <f t="shared" si="130"/>
        <v>-2.7668949842394293E-3</v>
      </c>
      <c r="L632">
        <f t="shared" si="131"/>
        <v>1.333749343900521E-2</v>
      </c>
      <c r="M632">
        <f t="shared" si="132"/>
        <v>6.8935544579447609E-6</v>
      </c>
      <c r="O632">
        <f t="shared" si="133"/>
        <v>-3.0322060839306974E-4</v>
      </c>
      <c r="R632">
        <f t="shared" si="134"/>
        <v>-3.195433511608751E-4</v>
      </c>
      <c r="S632">
        <f t="shared" si="135"/>
        <v>7.2646430748075918E-6</v>
      </c>
      <c r="U632">
        <f t="shared" si="136"/>
        <v>7.6557078538093119E-6</v>
      </c>
    </row>
    <row r="633" spans="1:21" x14ac:dyDescent="0.3">
      <c r="A633">
        <f t="shared" si="137"/>
        <v>14</v>
      </c>
      <c r="D633" s="61">
        <f t="shared" si="129"/>
        <v>2.1851125999207405E-4</v>
      </c>
      <c r="E633" s="61">
        <f>D633/SUM(D619:D736)</f>
        <v>2.2978551663304525E-4</v>
      </c>
      <c r="F633">
        <f>D616*EXP(-N616+D616*A633-EXP(-N616+D616*A633))</f>
        <v>2.9761654088608191E-3</v>
      </c>
      <c r="G633">
        <f t="shared" si="138"/>
        <v>9.3532198074187096E-5</v>
      </c>
      <c r="H633">
        <f>F633*(1/D616+A633-A633*EXP(-N616+D616*A633))</f>
        <v>0.12184714619936954</v>
      </c>
      <c r="I633">
        <f>F633*(-1+EXP(-N616+D616*A633))</f>
        <v>-2.7019780111920931E-3</v>
      </c>
      <c r="K633">
        <f t="shared" si="130"/>
        <v>-2.746379892227774E-3</v>
      </c>
      <c r="L633">
        <f t="shared" si="131"/>
        <v>1.4846727036930534E-2</v>
      </c>
      <c r="M633">
        <f t="shared" si="132"/>
        <v>7.3006851729655788E-6</v>
      </c>
      <c r="O633">
        <f t="shared" si="133"/>
        <v>-3.2922830975720474E-4</v>
      </c>
      <c r="R633">
        <f t="shared" si="134"/>
        <v>-3.3463855224728632E-4</v>
      </c>
      <c r="S633">
        <f t="shared" si="135"/>
        <v>7.4206580791795558E-6</v>
      </c>
      <c r="U633">
        <f t="shared" si="136"/>
        <v>7.5426025124330399E-6</v>
      </c>
    </row>
    <row r="634" spans="1:21" x14ac:dyDescent="0.3">
      <c r="A634">
        <f t="shared" si="137"/>
        <v>15</v>
      </c>
      <c r="D634" s="61">
        <f t="shared" si="129"/>
        <v>2.9788052242649978E-4</v>
      </c>
      <c r="E634" s="61">
        <f>D634/SUM(D619:D736)</f>
        <v>3.1324989725095852E-4</v>
      </c>
      <c r="F634">
        <f>D616*EXP(-N616+D616*A634-EXP(-N616+D616*A634))</f>
        <v>3.0732516380586319E-3</v>
      </c>
      <c r="G634">
        <f t="shared" si="138"/>
        <v>9.1924762176424604E-5</v>
      </c>
      <c r="H634">
        <f>F634*(1/D616+A634-A634*EXP(-N616+D616*A634))</f>
        <v>0.12845893806600087</v>
      </c>
      <c r="I634">
        <f>F634*(-1+EXP(-N616+D616*A634))</f>
        <v>-2.7799109730501505E-3</v>
      </c>
      <c r="K634">
        <f t="shared" si="130"/>
        <v>-2.7600017408076732E-3</v>
      </c>
      <c r="L634">
        <f t="shared" si="131"/>
        <v>1.6501698769044646E-2</v>
      </c>
      <c r="M634">
        <f t="shared" si="132"/>
        <v>7.7279050180846342E-6</v>
      </c>
      <c r="O634">
        <f t="shared" si="133"/>
        <v>-3.5710441151604548E-4</v>
      </c>
      <c r="R634">
        <f t="shared" si="134"/>
        <v>-3.5454689268446749E-4</v>
      </c>
      <c r="S634">
        <f t="shared" si="135"/>
        <v>7.6725591249087685E-6</v>
      </c>
      <c r="U634">
        <f t="shared" si="136"/>
        <v>7.6176096092613869E-6</v>
      </c>
    </row>
    <row r="635" spans="1:21" x14ac:dyDescent="0.3">
      <c r="A635">
        <f t="shared" si="137"/>
        <v>16</v>
      </c>
      <c r="D635" s="61">
        <f t="shared" si="129"/>
        <v>7.0448354215401233E-4</v>
      </c>
      <c r="E635" s="61">
        <f>D635/SUM(D619:D736)</f>
        <v>7.4083191273167904E-4</v>
      </c>
      <c r="F635">
        <f>D616*EXP(-N616+D616*A635-EXP(-N616+D616*A635))</f>
        <v>3.1731248505761497E-3</v>
      </c>
      <c r="G635">
        <f t="shared" si="138"/>
        <v>8.3908497997639921E-5</v>
      </c>
      <c r="H635">
        <f>F635*(1/D616+A635-A635*EXP(-N616+D616*A635))</f>
        <v>0.13532906056929883</v>
      </c>
      <c r="I635">
        <f>F635*(-1+EXP(-N616+D616*A635))</f>
        <v>-2.8593305608941521E-3</v>
      </c>
      <c r="K635">
        <f t="shared" si="130"/>
        <v>-2.4322929378444704E-3</v>
      </c>
      <c r="L635">
        <f t="shared" si="131"/>
        <v>1.8313954634568953E-2</v>
      </c>
      <c r="M635">
        <f t="shared" si="132"/>
        <v>8.1757712564632665E-6</v>
      </c>
      <c r="O635">
        <f t="shared" si="133"/>
        <v>-3.8695051866289193E-4</v>
      </c>
      <c r="R635">
        <f t="shared" si="134"/>
        <v>-3.2915991830783216E-4</v>
      </c>
      <c r="S635">
        <f t="shared" si="135"/>
        <v>6.9547295302257146E-6</v>
      </c>
      <c r="U635">
        <f t="shared" si="136"/>
        <v>5.9160489354880849E-6</v>
      </c>
    </row>
    <row r="636" spans="1:21" x14ac:dyDescent="0.3">
      <c r="A636">
        <f t="shared" si="137"/>
        <v>17</v>
      </c>
      <c r="D636" s="61">
        <f t="shared" si="129"/>
        <v>6.1480151632903335E-4</v>
      </c>
      <c r="E636" s="61">
        <f>D636/SUM(D619:D736)</f>
        <v>6.4652267375864682E-4</v>
      </c>
      <c r="F636">
        <f>D616*EXP(-N616+D616*A636-EXP(-N616+D616*A636))</f>
        <v>3.2758371564432847E-3</v>
      </c>
      <c r="G636">
        <f t="shared" si="138"/>
        <v>8.5645167325036596E-5</v>
      </c>
      <c r="H636">
        <f>F636*(1/D616+A636-A636*EXP(-N616+D616*A636))</f>
        <v>0.14246290002131556</v>
      </c>
      <c r="I636">
        <f>F636*(-1+EXP(-N616+D616*A636))</f>
        <v>-2.9402047351711111E-3</v>
      </c>
      <c r="K636">
        <f t="shared" si="130"/>
        <v>-2.6293144826846377E-3</v>
      </c>
      <c r="L636">
        <f t="shared" si="131"/>
        <v>2.0295677882483355E-2</v>
      </c>
      <c r="M636">
        <f t="shared" si="132"/>
        <v>8.644803884722624E-6</v>
      </c>
      <c r="O636">
        <f t="shared" si="133"/>
        <v>-4.1887009322888062E-4</v>
      </c>
      <c r="R636">
        <f t="shared" si="134"/>
        <v>-3.7457976627129858E-4</v>
      </c>
      <c r="S636">
        <f t="shared" si="135"/>
        <v>7.7307228922433517E-6</v>
      </c>
      <c r="U636">
        <f t="shared" si="136"/>
        <v>6.9132946488551844E-6</v>
      </c>
    </row>
    <row r="637" spans="1:21" x14ac:dyDescent="0.3">
      <c r="A637">
        <f t="shared" si="137"/>
        <v>18</v>
      </c>
      <c r="D637" s="61">
        <f t="shared" si="129"/>
        <v>1.010416505263361E-3</v>
      </c>
      <c r="E637" s="61">
        <f>D637/SUM(D619:D736)</f>
        <v>1.0625497225402445E-3</v>
      </c>
      <c r="F637">
        <f>D616*EXP(-N616+D616*A637-EXP(-N616+D616*A637))</f>
        <v>3.3814394217445516E-3</v>
      </c>
      <c r="G637">
        <f t="shared" si="138"/>
        <v>7.8118028288409091E-5</v>
      </c>
      <c r="H637">
        <f>F637*(1/D616+A637-A637*EXP(-N616+D616*A637))</f>
        <v>0.14986556726404884</v>
      </c>
      <c r="I637">
        <f>F637*(-1+EXP(-N616+D616*A637))</f>
        <v>-3.0224952233113434E-3</v>
      </c>
      <c r="K637">
        <f t="shared" si="130"/>
        <v>-2.3188896992043071E-3</v>
      </c>
      <c r="L637">
        <f t="shared" si="131"/>
        <v>2.2459688251375148E-2</v>
      </c>
      <c r="M637">
        <f t="shared" si="132"/>
        <v>9.1354773749398876E-6</v>
      </c>
      <c r="O637">
        <f t="shared" si="133"/>
        <v>-4.5296796119443245E-4</v>
      </c>
      <c r="R637">
        <f t="shared" si="134"/>
        <v>-3.4752172019401309E-4</v>
      </c>
      <c r="S637">
        <f t="shared" si="135"/>
        <v>7.0088330392308959E-6</v>
      </c>
      <c r="U637">
        <f t="shared" si="136"/>
        <v>5.3772494370758421E-6</v>
      </c>
    </row>
    <row r="638" spans="1:21" x14ac:dyDescent="0.3">
      <c r="A638">
        <f t="shared" si="137"/>
        <v>19</v>
      </c>
      <c r="D638" s="61">
        <f t="shared" si="129"/>
        <v>1.2268272676002328E-3</v>
      </c>
      <c r="E638" s="61">
        <f>D638/SUM(D619:D736)</f>
        <v>1.2901263647248761E-3</v>
      </c>
      <c r="F638">
        <f>D616*EXP(-N616+D616*A638-EXP(-N616+D616*A638))</f>
        <v>3.4899810395084478E-3</v>
      </c>
      <c r="G638">
        <f t="shared" si="138"/>
        <v>7.4146974250425049E-5</v>
      </c>
      <c r="H638">
        <f>F638*(1/D616+A638-A638*EXP(-N616+D616*A638))</f>
        <v>0.15754185103507998</v>
      </c>
      <c r="I638">
        <f>F638*(-1+EXP(-N616+D616*A638))</f>
        <v>-3.106157045975385E-3</v>
      </c>
      <c r="K638">
        <f t="shared" si="130"/>
        <v>-2.1998546747835717E-3</v>
      </c>
      <c r="L638">
        <f t="shared" si="131"/>
        <v>2.4819434827559331E-2</v>
      </c>
      <c r="M638">
        <f t="shared" si="132"/>
        <v>9.6482115942625291E-6</v>
      </c>
      <c r="O638">
        <f t="shared" si="133"/>
        <v>-4.8934973062861819E-4</v>
      </c>
      <c r="R638">
        <f t="shared" si="134"/>
        <v>-3.4656917747357774E-4</v>
      </c>
      <c r="S638">
        <f t="shared" si="135"/>
        <v>6.83309409820088E-6</v>
      </c>
      <c r="U638">
        <f t="shared" si="136"/>
        <v>4.8393605901671342E-6</v>
      </c>
    </row>
    <row r="639" spans="1:21" x14ac:dyDescent="0.3">
      <c r="A639">
        <f t="shared" si="137"/>
        <v>20</v>
      </c>
      <c r="D639" s="61">
        <f t="shared" si="129"/>
        <v>1.1463465877014178E-3</v>
      </c>
      <c r="E639" s="61">
        <f>D639/SUM(D619:D736)</f>
        <v>1.2054932222030732E-3</v>
      </c>
      <c r="F639">
        <f>D616*EXP(-N616+D616*A639-EXP(-N616+D616*A639))</f>
        <v>3.6015096834052722E-3</v>
      </c>
      <c r="G639">
        <f t="shared" si="138"/>
        <v>7.5611665934557286E-5</v>
      </c>
      <c r="H639">
        <f>F639*(1/D616+A639-A639*EXP(-N616+D616*A639))</f>
        <v>0.16549616754153604</v>
      </c>
      <c r="I639">
        <f>F639*(-1+EXP(-N616+D616*A639))</f>
        <v>-3.1911380201096215E-3</v>
      </c>
      <c r="K639">
        <f t="shared" si="130"/>
        <v>-2.3960164612021988E-3</v>
      </c>
      <c r="L639">
        <f t="shared" si="131"/>
        <v>2.7388981470936165E-2</v>
      </c>
      <c r="M639">
        <f t="shared" si="132"/>
        <v>1.0183361863389155E-5</v>
      </c>
      <c r="O639">
        <f t="shared" si="133"/>
        <v>-5.2812111242422747E-4</v>
      </c>
      <c r="R639">
        <f t="shared" si="134"/>
        <v>-3.9653154169539735E-4</v>
      </c>
      <c r="S639">
        <f t="shared" si="135"/>
        <v>7.6460192261508458E-6</v>
      </c>
      <c r="U639">
        <f t="shared" si="136"/>
        <v>5.7408948823519077E-6</v>
      </c>
    </row>
    <row r="640" spans="1:21" x14ac:dyDescent="0.3">
      <c r="A640">
        <f t="shared" si="137"/>
        <v>21</v>
      </c>
      <c r="D640" s="61">
        <f t="shared" si="129"/>
        <v>1.1055784534764101E-3</v>
      </c>
      <c r="E640" s="61">
        <f>D640/SUM(D619:D736)</f>
        <v>1.1626216247146942E-3</v>
      </c>
      <c r="F640">
        <f>D616*EXP(-N616+D616*A640-EXP(-N616+D616*A640))</f>
        <v>3.7160710434287407E-3</v>
      </c>
      <c r="G640">
        <f t="shared" si="138"/>
        <v>7.6359083592556344E-5</v>
      </c>
      <c r="H640">
        <f>F640*(1/D616+A640-A640*EXP(-N616+D616*A640))</f>
        <v>0.17373250605337295</v>
      </c>
      <c r="I640">
        <f>F640*(-1+EXP(-N616+D616*A640))</f>
        <v>-3.277378238649451E-3</v>
      </c>
      <c r="K640">
        <f t="shared" si="130"/>
        <v>-2.5534494187140462E-3</v>
      </c>
      <c r="L640">
        <f t="shared" si="131"/>
        <v>3.0182983659585268E-2</v>
      </c>
      <c r="M640">
        <f t="shared" si="132"/>
        <v>1.0741208119172977E-5</v>
      </c>
      <c r="O640">
        <f t="shared" si="133"/>
        <v>-5.6938713468535854E-4</v>
      </c>
      <c r="R640">
        <f t="shared" si="134"/>
        <v>-4.4361716659371971E-4</v>
      </c>
      <c r="S640">
        <f t="shared" si="135"/>
        <v>8.3686195583855048E-6</v>
      </c>
      <c r="U640">
        <f t="shared" si="136"/>
        <v>6.5201039339311004E-6</v>
      </c>
    </row>
    <row r="641" spans="1:21" x14ac:dyDescent="0.3">
      <c r="A641">
        <f t="shared" si="137"/>
        <v>22</v>
      </c>
      <c r="D641" s="61">
        <f t="shared" si="129"/>
        <v>1.389883185482768E-3</v>
      </c>
      <c r="E641" s="61">
        <f>D641/SUM(D619:D736)</f>
        <v>1.4615952781898975E-3</v>
      </c>
      <c r="F641">
        <f>D616*EXP(-N616+D616*A641-EXP(-N616+D616*A641))</f>
        <v>3.8337085427332502E-3</v>
      </c>
      <c r="G641">
        <f t="shared" si="138"/>
        <v>7.1223384941683502E-5</v>
      </c>
      <c r="H641">
        <f>F641*(1/D616+A641-A641*EXP(-N616+D616*A641))</f>
        <v>0.18225437032858474</v>
      </c>
      <c r="I641">
        <f>F641*(-1+EXP(-N616+D616*A641))</f>
        <v>-3.3648095268450791E-3</v>
      </c>
      <c r="K641">
        <f t="shared" si="130"/>
        <v>-2.3721132645433528E-3</v>
      </c>
      <c r="L641">
        <f t="shared" si="131"/>
        <v>3.321665550386891E-2</v>
      </c>
      <c r="M641">
        <f t="shared" si="132"/>
        <v>1.1321943151947406E-5</v>
      </c>
      <c r="O641">
        <f t="shared" si="133"/>
        <v>-6.1325124159077309E-4</v>
      </c>
      <c r="R641">
        <f t="shared" si="134"/>
        <v>-4.3232800937743231E-4</v>
      </c>
      <c r="S641">
        <f t="shared" si="135"/>
        <v>7.9817093112910555E-6</v>
      </c>
      <c r="U641">
        <f t="shared" si="136"/>
        <v>5.6269213398225231E-6</v>
      </c>
    </row>
    <row r="642" spans="1:21" x14ac:dyDescent="0.3">
      <c r="A642">
        <f t="shared" si="137"/>
        <v>23</v>
      </c>
      <c r="D642" s="61">
        <f t="shared" si="129"/>
        <v>9.4539543004458146E-4</v>
      </c>
      <c r="E642" s="61">
        <f>D642/SUM(D619:D736)</f>
        <v>9.9417383490074565E-4</v>
      </c>
      <c r="F642">
        <f>D616*EXP(-N616+D616*A642-EXP(-N616+D616*A642))</f>
        <v>3.9544630348006156E-3</v>
      </c>
      <c r="G642">
        <f t="shared" si="138"/>
        <v>7.9331375962599381E-5</v>
      </c>
      <c r="H642">
        <f>F642*(1/D616+A642-A642*EXP(-N616+D616*A642))</f>
        <v>0.19106471568642985</v>
      </c>
      <c r="I642">
        <f>F642*(-1+EXP(-N616+D616*A642))</f>
        <v>-3.4533548753428157E-3</v>
      </c>
      <c r="K642">
        <f t="shared" si="130"/>
        <v>-2.9602891998998697E-3</v>
      </c>
      <c r="L642">
        <f t="shared" si="131"/>
        <v>3.6505725580336275E-2</v>
      </c>
      <c r="M642">
        <f t="shared" si="132"/>
        <v>1.1925659895053994E-5</v>
      </c>
      <c r="O642">
        <f t="shared" si="133"/>
        <v>-6.5981426742172148E-4</v>
      </c>
      <c r="R642">
        <f t="shared" si="134"/>
        <v>-5.6560681432847755E-4</v>
      </c>
      <c r="S642">
        <f t="shared" si="135"/>
        <v>1.0222929140898899E-5</v>
      </c>
      <c r="U642">
        <f t="shared" si="136"/>
        <v>8.7633121470438108E-6</v>
      </c>
    </row>
    <row r="643" spans="1:21" x14ac:dyDescent="0.3">
      <c r="A643">
        <f t="shared" si="137"/>
        <v>24</v>
      </c>
      <c r="D643" s="61">
        <f t="shared" si="129"/>
        <v>7.6753487616298814E-4</v>
      </c>
      <c r="E643" s="61">
        <f>D643/SUM(D619:D736)</f>
        <v>8.0713642884760247E-4</v>
      </c>
      <c r="F643">
        <f>D616*EXP(-N616+D616*A643-EXP(-N616+D616*A643))</f>
        <v>4.0783724801178754E-3</v>
      </c>
      <c r="G643">
        <f t="shared" si="138"/>
        <v>8.2698174574324289E-5</v>
      </c>
      <c r="H643">
        <f>F643*(1/D616+A643-A643*EXP(-N616+D616*A643))</f>
        <v>0.20016588155039103</v>
      </c>
      <c r="I643">
        <f>F643*(-1+EXP(-N616+D616*A643))</f>
        <v>-3.5429278503357089E-3</v>
      </c>
      <c r="K643">
        <f t="shared" si="130"/>
        <v>-3.271236051270273E-3</v>
      </c>
      <c r="L643">
        <f t="shared" si="131"/>
        <v>4.0066380136845173E-2</v>
      </c>
      <c r="M643">
        <f t="shared" si="132"/>
        <v>1.2552337752684408E-5</v>
      </c>
      <c r="O643">
        <f t="shared" si="133"/>
        <v>-7.0917327643187902E-4</v>
      </c>
      <c r="R643">
        <f t="shared" si="134"/>
        <v>-6.5478984796193431E-4</v>
      </c>
      <c r="S643">
        <f t="shared" si="135"/>
        <v>1.1589753311067661E-5</v>
      </c>
      <c r="U643">
        <f t="shared" si="136"/>
        <v>1.0700985303130329E-5</v>
      </c>
    </row>
    <row r="644" spans="1:21" x14ac:dyDescent="0.3">
      <c r="A644">
        <f t="shared" si="137"/>
        <v>25</v>
      </c>
      <c r="D644" s="61">
        <f t="shared" si="129"/>
        <v>1.1695900550622079E-3</v>
      </c>
      <c r="E644" s="61">
        <f>D644/SUM(D619:D736)</f>
        <v>1.2299359541521554E-3</v>
      </c>
      <c r="F644">
        <f>D616*EXP(-N616+D616*A644-EXP(-N616+D616*A644))</f>
        <v>4.2054716015624601E-3</v>
      </c>
      <c r="G644">
        <f t="shared" si="138"/>
        <v>7.5187179983054675E-5</v>
      </c>
      <c r="H644">
        <f>F644*(1/D616+A644-A644*EXP(-N616+D616*A644))</f>
        <v>0.2095595192906749</v>
      </c>
      <c r="I644">
        <f>F644*(-1+EXP(-N616+D616*A644))</f>
        <v>-3.6334319813039252E-3</v>
      </c>
      <c r="K644">
        <f t="shared" si="130"/>
        <v>-2.9755356474103047E-3</v>
      </c>
      <c r="L644">
        <f t="shared" si="131"/>
        <v>4.3915192125338745E-2</v>
      </c>
      <c r="M644">
        <f t="shared" si="132"/>
        <v>1.3201827962762168E-5</v>
      </c>
      <c r="O644">
        <f t="shared" si="133"/>
        <v>-7.6142025937741501E-4</v>
      </c>
      <c r="R644">
        <f t="shared" si="134"/>
        <v>-6.2355181990357057E-4</v>
      </c>
      <c r="S644">
        <f t="shared" si="135"/>
        <v>1.0811406382810482E-5</v>
      </c>
      <c r="U644">
        <f t="shared" si="136"/>
        <v>8.8538123890094603E-6</v>
      </c>
    </row>
    <row r="645" spans="1:21" x14ac:dyDescent="0.3">
      <c r="A645">
        <f t="shared" si="137"/>
        <v>26</v>
      </c>
      <c r="D645" s="61">
        <f t="shared" si="129"/>
        <v>1.1780040895101496E-3</v>
      </c>
      <c r="E645" s="61">
        <f>D645/SUM(D619:D736)</f>
        <v>1.2387841171834731E-3</v>
      </c>
      <c r="F645">
        <f>D616*EXP(-N616+D616*A645-EXP(-N616+D616*A645))</f>
        <v>4.3357915177135806E-3</v>
      </c>
      <c r="G645">
        <f t="shared" si="138"/>
        <v>7.5033812471589557E-5</v>
      </c>
      <c r="H645">
        <f>F645*(1/D616+A645-A645*EXP(-N616+D616*A645))</f>
        <v>0.21924651520695312</v>
      </c>
      <c r="I645">
        <f>F645*(-1+EXP(-N616+D616*A645))</f>
        <v>-3.7247601270997059E-3</v>
      </c>
      <c r="K645">
        <f t="shared" si="130"/>
        <v>-3.0970074005301075E-3</v>
      </c>
      <c r="L645">
        <f t="shared" si="131"/>
        <v>4.8069034430392725E-2</v>
      </c>
      <c r="M645">
        <f t="shared" si="132"/>
        <v>1.3873838004431817E-5</v>
      </c>
      <c r="O645">
        <f t="shared" si="133"/>
        <v>-8.1664067784841833E-4</v>
      </c>
      <c r="R645">
        <f t="shared" si="134"/>
        <v>-6.7900808013637056E-4</v>
      </c>
      <c r="S645">
        <f t="shared" si="135"/>
        <v>1.1535609678827254E-5</v>
      </c>
      <c r="U645">
        <f t="shared" si="136"/>
        <v>9.5914548389382536E-6</v>
      </c>
    </row>
    <row r="646" spans="1:21" x14ac:dyDescent="0.3">
      <c r="A646">
        <f t="shared" si="137"/>
        <v>27</v>
      </c>
      <c r="D646" s="61">
        <f t="shared" si="129"/>
        <v>1.3332568385892825E-3</v>
      </c>
      <c r="E646" s="61">
        <f>D646/SUM(D619:D736)</f>
        <v>1.4020472513448115E-3</v>
      </c>
      <c r="F646">
        <f>D616*EXP(-N616+D616*A646-EXP(-N616+D616*A646))</f>
        <v>4.4693593533399068E-3</v>
      </c>
      <c r="G646">
        <f t="shared" si="138"/>
        <v>7.2232029527877589E-5</v>
      </c>
      <c r="H646">
        <f>F646*(1/D616+A646-A646*EXP(-N616+D616*A646))</f>
        <v>0.2292269085061085</v>
      </c>
      <c r="I646">
        <f>F646*(-1+EXP(-N616+D616*A646))</f>
        <v>-3.8167938213962719E-3</v>
      </c>
      <c r="K646">
        <f t="shared" si="130"/>
        <v>-3.0673121019950955E-3</v>
      </c>
      <c r="L646">
        <f t="shared" si="131"/>
        <v>5.2544975583267838E-2</v>
      </c>
      <c r="M646">
        <f t="shared" si="132"/>
        <v>1.4567915075048757E-5</v>
      </c>
      <c r="O646">
        <f t="shared" si="133"/>
        <v>-8.7491184808388342E-4</v>
      </c>
      <c r="R646">
        <f t="shared" si="134"/>
        <v>-7.0311047056370905E-4</v>
      </c>
      <c r="S646">
        <f t="shared" si="135"/>
        <v>1.1707297879188892E-5</v>
      </c>
      <c r="U646">
        <f t="shared" si="136"/>
        <v>9.408403531045571E-6</v>
      </c>
    </row>
    <row r="647" spans="1:21" x14ac:dyDescent="0.3">
      <c r="A647">
        <f t="shared" si="137"/>
        <v>28</v>
      </c>
      <c r="D647" s="61">
        <f t="shared" si="129"/>
        <v>9.8913973402270871E-4</v>
      </c>
      <c r="E647" s="61">
        <f>D647/SUM(D619:D736)</f>
        <v>1.0401751599113265E-3</v>
      </c>
      <c r="F647">
        <f>D616*EXP(-N616+D616*A647-EXP(-N616+D616*A647))</f>
        <v>4.6061978263550298E-3</v>
      </c>
      <c r="G647">
        <f t="shared" si="138"/>
        <v>7.8514041384952486E-5</v>
      </c>
      <c r="H647">
        <f>F647*(1/D616+A647-A647*EXP(-N616+D616*A647))</f>
        <v>0.23949980414740157</v>
      </c>
      <c r="I647">
        <f>F647*(-1+EXP(-N616+D616*A647))</f>
        <v>-3.909402598817416E-3</v>
      </c>
      <c r="K647">
        <f t="shared" si="130"/>
        <v>-3.5660226664437035E-3</v>
      </c>
      <c r="L647">
        <f t="shared" si="131"/>
        <v>5.736015618664371E-2</v>
      </c>
      <c r="M647">
        <f t="shared" si="132"/>
        <v>1.5283428679640365E-5</v>
      </c>
      <c r="O647">
        <f t="shared" si="133"/>
        <v>-9.3630115675011382E-4</v>
      </c>
      <c r="R647">
        <f t="shared" si="134"/>
        <v>-8.5406173019846173E-4</v>
      </c>
      <c r="S647">
        <f t="shared" si="135"/>
        <v>1.3941018279636826E-5</v>
      </c>
      <c r="U647">
        <f t="shared" si="136"/>
        <v>1.271651765759026E-5</v>
      </c>
    </row>
    <row r="648" spans="1:21" x14ac:dyDescent="0.3">
      <c r="A648">
        <f t="shared" si="137"/>
        <v>29</v>
      </c>
      <c r="D648" s="61">
        <f t="shared" si="129"/>
        <v>1.203115171580054E-3</v>
      </c>
      <c r="E648" s="61">
        <f>D648/SUM(D619:D736)</f>
        <v>1.2651908248600345E-3</v>
      </c>
      <c r="F648">
        <f>D616*EXP(-N616+D616*A648-EXP(-N616+D616*A648))</f>
        <v>4.7463248105844786E-3</v>
      </c>
      <c r="G648">
        <f t="shared" si="138"/>
        <v>7.4577029103407375E-5</v>
      </c>
      <c r="H648">
        <f>F648*(1/D616+A648-A648*EXP(-N616+D616*A648))</f>
        <v>0.25006328044912191</v>
      </c>
      <c r="I648">
        <f>F648*(-1+EXP(-N616+D616*A648))</f>
        <v>-4.0024433033969582E-3</v>
      </c>
      <c r="K648">
        <f t="shared" si="130"/>
        <v>-3.4811339857244439E-3</v>
      </c>
      <c r="L648">
        <f t="shared" si="131"/>
        <v>6.2531644228976196E-2</v>
      </c>
      <c r="M648">
        <f t="shared" si="132"/>
        <v>1.6019552396907154E-5</v>
      </c>
      <c r="O648">
        <f t="shared" si="133"/>
        <v>-1.0008641022590634E-3</v>
      </c>
      <c r="R648">
        <f t="shared" si="134"/>
        <v>-8.7050378415318109E-4</v>
      </c>
      <c r="S648">
        <f t="shared" si="135"/>
        <v>1.3933041409390362E-5</v>
      </c>
      <c r="U648">
        <f t="shared" si="136"/>
        <v>1.2118293826565753E-5</v>
      </c>
    </row>
    <row r="649" spans="1:21" x14ac:dyDescent="0.3">
      <c r="A649">
        <f t="shared" si="137"/>
        <v>30</v>
      </c>
      <c r="D649" s="61">
        <f t="shared" si="129"/>
        <v>1.3479750442742966E-3</v>
      </c>
      <c r="E649" s="61">
        <f>D649/SUM(D619:D736)</f>
        <v>1.4175248541803134E-3</v>
      </c>
      <c r="F649">
        <f>D616*EXP(-N616+D616*A649-EXP(-N616+D616*A649))</f>
        <v>4.889752873753035E-3</v>
      </c>
      <c r="G649">
        <f t="shared" si="138"/>
        <v>7.1969182560231541E-5</v>
      </c>
      <c r="H649">
        <f>F649*(1/D616+A649-A649*EXP(-N616+D616*A649))</f>
        <v>0.26091429137692917</v>
      </c>
      <c r="I649">
        <f>F649*(-1+EXP(-N616+D616*A649))</f>
        <v>-4.095759381387642E-3</v>
      </c>
      <c r="K649">
        <f t="shared" si="130"/>
        <v>-3.4722280195727219E-3</v>
      </c>
      <c r="L649">
        <f t="shared" si="131"/>
        <v>6.80762674447251E-2</v>
      </c>
      <c r="M649">
        <f t="shared" si="132"/>
        <v>1.677524491022488E-5</v>
      </c>
      <c r="O649">
        <f t="shared" si="133"/>
        <v>-1.0686421566451663E-3</v>
      </c>
      <c r="R649">
        <f t="shared" si="134"/>
        <v>-9.059539132259349E-4</v>
      </c>
      <c r="S649">
        <f t="shared" si="135"/>
        <v>1.4221410485482009E-5</v>
      </c>
      <c r="U649">
        <f t="shared" si="136"/>
        <v>1.2056367419905906E-5</v>
      </c>
    </row>
    <row r="650" spans="1:21" x14ac:dyDescent="0.3">
      <c r="A650">
        <f t="shared" si="137"/>
        <v>31</v>
      </c>
      <c r="D650" s="61">
        <f t="shared" si="129"/>
        <v>1.2584391942480613E-3</v>
      </c>
      <c r="E650" s="61">
        <f>D650/SUM(D619:D736)</f>
        <v>1.323369333058868E-3</v>
      </c>
      <c r="F650">
        <f>D616*EXP(-N616+D616*A650-EXP(-N616+D616*A650))</f>
        <v>5.0364887901797164E-3</v>
      </c>
      <c r="G650">
        <f t="shared" si="138"/>
        <v>7.3575578004474388E-5</v>
      </c>
      <c r="H650">
        <f>F650*(1/D616+A650-A650*EXP(-N616+D616*A650))</f>
        <v>0.27204856346519823</v>
      </c>
      <c r="I650">
        <f>F650*(-1+EXP(-N616+D616*A650))</f>
        <v>-4.189180160849789E-3</v>
      </c>
      <c r="K650">
        <f t="shared" si="130"/>
        <v>-3.7131194571208481E-3</v>
      </c>
      <c r="L650">
        <f t="shared" si="131"/>
        <v>7.4010420883477993E-2</v>
      </c>
      <c r="M650">
        <f t="shared" si="132"/>
        <v>1.7549230420057466E-5</v>
      </c>
      <c r="O650">
        <f t="shared" si="133"/>
        <v>-1.1396604448560932E-3</v>
      </c>
      <c r="R650">
        <f t="shared" si="134"/>
        <v>-1.0101488142844034E-3</v>
      </c>
      <c r="S650">
        <f t="shared" si="135"/>
        <v>1.5554926364635995E-5</v>
      </c>
      <c r="U650">
        <f t="shared" si="136"/>
        <v>1.3787256102849421E-5</v>
      </c>
    </row>
    <row r="651" spans="1:21" x14ac:dyDescent="0.3">
      <c r="A651">
        <f t="shared" si="137"/>
        <v>32</v>
      </c>
      <c r="D651" s="61">
        <f t="shared" si="129"/>
        <v>1.3249234706206299E-3</v>
      </c>
      <c r="E651" s="61">
        <f>D651/SUM(D619:D736)</f>
        <v>1.3932839168418684E-3</v>
      </c>
      <c r="F651">
        <f>D616*EXP(-N616+D616*A651-EXP(-N616+D616*A651))</f>
        <v>5.1865330277618121E-3</v>
      </c>
      <c r="G651">
        <f t="shared" si="138"/>
        <v>7.2381064482100158E-5</v>
      </c>
      <c r="H651">
        <f>F651*(1/D616+A651-A651*EXP(-N616+D616*A651))</f>
        <v>0.28346048735930018</v>
      </c>
      <c r="I651">
        <f>F651*(-1+EXP(-N616+D616*A651))</f>
        <v>-4.2825201209038327E-3</v>
      </c>
      <c r="K651">
        <f t="shared" si="130"/>
        <v>-3.7932491109199436E-3</v>
      </c>
      <c r="L651">
        <f t="shared" si="131"/>
        <v>8.0349847893971982E-2</v>
      </c>
      <c r="M651">
        <f t="shared" si="132"/>
        <v>1.8339978585946178E-5</v>
      </c>
      <c r="O651">
        <f t="shared" si="133"/>
        <v>-1.2139252405974096E-3</v>
      </c>
      <c r="R651">
        <f t="shared" si="134"/>
        <v>-1.0752362416565993E-3</v>
      </c>
      <c r="S651">
        <f t="shared" si="135"/>
        <v>1.6244665641115234E-5</v>
      </c>
      <c r="U651">
        <f t="shared" si="136"/>
        <v>1.4388738817494942E-5</v>
      </c>
    </row>
    <row r="652" spans="1:21" x14ac:dyDescent="0.3">
      <c r="A652">
        <f t="shared" si="137"/>
        <v>33</v>
      </c>
      <c r="D652" s="61">
        <f t="shared" si="129"/>
        <v>9.537890941228609E-4</v>
      </c>
      <c r="E652" s="61">
        <f>D652/SUM(D619:D736)</f>
        <v>1.0030005765375E-3</v>
      </c>
      <c r="F652">
        <f>D616*EXP(-N616+D616*A652-EXP(-N616+D616*A652))</f>
        <v>5.3398792089402397E-3</v>
      </c>
      <c r="G652">
        <f t="shared" si="138"/>
        <v>7.9174217542028619E-5</v>
      </c>
      <c r="H652">
        <f>F652*(1/D616+A652-A652*EXP(-N616+D616*A652))</f>
        <v>0.29514300400943505</v>
      </c>
      <c r="I652">
        <f>F652*(-1+EXP(-N616+D616*A652))</f>
        <v>-4.3755781540302458E-3</v>
      </c>
      <c r="K652">
        <f t="shared" si="130"/>
        <v>-4.3368786324027402E-3</v>
      </c>
      <c r="L652">
        <f t="shared" si="131"/>
        <v>8.7109392815713393E-2</v>
      </c>
      <c r="M652">
        <f t="shared" si="132"/>
        <v>1.9145684182026735E-5</v>
      </c>
      <c r="O652">
        <f t="shared" si="133"/>
        <v>-1.2914212806585453E-3</v>
      </c>
      <c r="R652">
        <f t="shared" si="134"/>
        <v>-1.2799993875916751E-3</v>
      </c>
      <c r="S652">
        <f t="shared" si="135"/>
        <v>1.8976351400621999E-5</v>
      </c>
      <c r="U652">
        <f t="shared" si="136"/>
        <v>1.8808516272191461E-5</v>
      </c>
    </row>
    <row r="653" spans="1:21" x14ac:dyDescent="0.3">
      <c r="A653">
        <f t="shared" si="137"/>
        <v>34</v>
      </c>
      <c r="D653" s="61">
        <f t="shared" si="129"/>
        <v>8.9457045994078817E-4</v>
      </c>
      <c r="E653" s="61">
        <f>D653/SUM(D619:D736)</f>
        <v>9.4072651134596483E-4</v>
      </c>
      <c r="F653">
        <f>D616*EXP(-N616+D616*A653-EXP(-N616+D616*A653))</f>
        <v>5.4965135454678477E-3</v>
      </c>
      <c r="G653">
        <f t="shared" si="138"/>
        <v>8.0286323560416195E-5</v>
      </c>
      <c r="H653">
        <f>F653*(1/D616+A653-A653*EXP(-N616+D616*A653))</f>
        <v>0.30708748559596316</v>
      </c>
      <c r="I653">
        <f>F653*(-1+EXP(-N616+D616*A653))</f>
        <v>-4.468136825347766E-3</v>
      </c>
      <c r="K653">
        <f t="shared" si="130"/>
        <v>-4.5557870341218828E-3</v>
      </c>
      <c r="L653">
        <f t="shared" si="131"/>
        <v>9.4302723809650879E-2</v>
      </c>
      <c r="M653">
        <f t="shared" si="132"/>
        <v>1.9964246690028811E-5</v>
      </c>
      <c r="O653">
        <f t="shared" si="133"/>
        <v>-1.3721089029947746E-3</v>
      </c>
      <c r="R653">
        <f t="shared" si="134"/>
        <v>-1.3990251852191793E-3</v>
      </c>
      <c r="S653">
        <f t="shared" si="135"/>
        <v>2.0355879815601864E-5</v>
      </c>
      <c r="U653">
        <f t="shared" si="136"/>
        <v>2.0755195500273062E-5</v>
      </c>
    </row>
    <row r="654" spans="1:21" x14ac:dyDescent="0.3">
      <c r="A654">
        <f t="shared" si="137"/>
        <v>35</v>
      </c>
      <c r="D654" s="61">
        <f t="shared" si="129"/>
        <v>1.6986533463416878E-3</v>
      </c>
      <c r="E654" s="61">
        <f>D654/SUM(D619:D736)</f>
        <v>1.7862966731496308E-3</v>
      </c>
      <c r="F654">
        <f>D616*EXP(-N616+D616*A654-EXP(-N616+D616*A654))</f>
        <v>5.6564142469520354E-3</v>
      </c>
      <c r="G654">
        <f t="shared" si="138"/>
        <v>6.5848249395699889E-5</v>
      </c>
      <c r="H654">
        <f>F654*(1/D616+A654-A654*EXP(-N616+D616*A654))</f>
        <v>0.31928361132277877</v>
      </c>
      <c r="I654">
        <f>F654*(-1+EXP(-N616+D616*A654))</f>
        <v>-4.559961633398597E-3</v>
      </c>
      <c r="K654">
        <f t="shared" si="130"/>
        <v>-3.8701175738024046E-3</v>
      </c>
      <c r="L654">
        <f t="shared" si="131"/>
        <v>0.10194202445931526</v>
      </c>
      <c r="M654">
        <f t="shared" si="132"/>
        <v>2.0793250098067201E-5</v>
      </c>
      <c r="O654">
        <f t="shared" si="133"/>
        <v>-1.455921017804821E-3</v>
      </c>
      <c r="R654">
        <f t="shared" si="134"/>
        <v>-1.2356651152073826E-3</v>
      </c>
      <c r="S654">
        <f t="shared" si="135"/>
        <v>1.764758765328063E-5</v>
      </c>
      <c r="U654">
        <f t="shared" si="136"/>
        <v>1.4977810035054211E-5</v>
      </c>
    </row>
    <row r="655" spans="1:21" x14ac:dyDescent="0.3">
      <c r="A655">
        <f t="shared" si="137"/>
        <v>36</v>
      </c>
      <c r="D655" s="61">
        <f t="shared" si="129"/>
        <v>1.5215440161182746E-3</v>
      </c>
      <c r="E655" s="61">
        <f>D655/SUM(D619:D736)</f>
        <v>1.6000492507175061E-3</v>
      </c>
      <c r="F655">
        <f>D616*EXP(-N616+D616*A655-EXP(-N616+D616*A655))</f>
        <v>5.8195509033147508E-3</v>
      </c>
      <c r="G655">
        <f t="shared" si="138"/>
        <v>6.8905618966849257E-5</v>
      </c>
      <c r="H655">
        <f>F655*(1/D616+A655-A655*EXP(-N616+D616*A655))</f>
        <v>0.33171923827974753</v>
      </c>
      <c r="I655">
        <f>F655*(-1+EXP(-N616+D616*A655))</f>
        <v>-4.6508002776193148E-3</v>
      </c>
      <c r="K655">
        <f t="shared" si="130"/>
        <v>-4.219501652597245E-3</v>
      </c>
      <c r="L655">
        <f t="shared" si="131"/>
        <v>0.11003765304489592</v>
      </c>
      <c r="M655">
        <f t="shared" si="132"/>
        <v>2.1629943222303894E-5</v>
      </c>
      <c r="O655">
        <f t="shared" si="133"/>
        <v>-1.5427599254831175E-3</v>
      </c>
      <c r="R655">
        <f t="shared" si="134"/>
        <v>-1.3996898741196939E-3</v>
      </c>
      <c r="S655">
        <f t="shared" si="135"/>
        <v>1.9624059457314425E-5</v>
      </c>
      <c r="U655">
        <f t="shared" si="136"/>
        <v>1.7804194196270881E-5</v>
      </c>
    </row>
    <row r="656" spans="1:21" x14ac:dyDescent="0.3">
      <c r="A656">
        <f t="shared" si="137"/>
        <v>37</v>
      </c>
      <c r="D656" s="61">
        <f t="shared" si="129"/>
        <v>1.7895883817692015E-3</v>
      </c>
      <c r="E656" s="61">
        <f>D656/SUM(D619:D736)</f>
        <v>1.8819235717200452E-3</v>
      </c>
      <c r="F656">
        <f>D616*EXP(-N616+D616*A656-EXP(-N616+D616*A656))</f>
        <v>5.9858838415087655E-3</v>
      </c>
      <c r="G656">
        <f t="shared" si="138"/>
        <v>6.430542796910059E-5</v>
      </c>
      <c r="H656">
        <f>F656*(1/D616+A656-A656*EXP(-N616+D616*A656))</f>
        <v>0.34438026764824947</v>
      </c>
      <c r="I656">
        <f>F656*(-1+EXP(-N616+D616*A656))</f>
        <v>-4.7403819383805635E-3</v>
      </c>
      <c r="K656">
        <f t="shared" si="130"/>
        <v>-4.1039602697887203E-3</v>
      </c>
      <c r="L656">
        <f t="shared" si="131"/>
        <v>0.11859776874547995</v>
      </c>
      <c r="M656">
        <f t="shared" si="132"/>
        <v>2.2471220921724669E-5</v>
      </c>
      <c r="O656">
        <f t="shared" si="133"/>
        <v>-1.632494000694426E-3</v>
      </c>
      <c r="R656">
        <f t="shared" si="134"/>
        <v>-1.4133229361276217E-3</v>
      </c>
      <c r="S656">
        <f t="shared" si="135"/>
        <v>1.9454339138737876E-5</v>
      </c>
      <c r="U656">
        <f t="shared" si="136"/>
        <v>1.6842489896004306E-5</v>
      </c>
    </row>
    <row r="657" spans="1:21" x14ac:dyDescent="0.3">
      <c r="A657">
        <f t="shared" si="137"/>
        <v>38</v>
      </c>
      <c r="D657" s="61">
        <f t="shared" si="129"/>
        <v>1.1980214203400744E-3</v>
      </c>
      <c r="E657" s="61">
        <f>D657/SUM(D619:D736)</f>
        <v>1.2598342576043179E-3</v>
      </c>
      <c r="F657">
        <f>D616*EXP(-N616+D616*A657-EXP(-N616+D616*A657))</f>
        <v>6.1553634570507285E-3</v>
      </c>
      <c r="G657">
        <f t="shared" si="138"/>
        <v>7.4669574275457835E-5</v>
      </c>
      <c r="H657">
        <f>F657*(1/D616+A657-A657*EXP(-N616+D616*A657))</f>
        <v>0.35725050660605945</v>
      </c>
      <c r="I657">
        <f>F657*(-1+EXP(-N616+D616*A657))</f>
        <v>-4.8284165762383646E-3</v>
      </c>
      <c r="K657">
        <f t="shared" si="130"/>
        <v>-4.8955291994464108E-3</v>
      </c>
      <c r="L657">
        <f t="shared" si="131"/>
        <v>0.12762792447028612</v>
      </c>
      <c r="M657">
        <f t="shared" si="132"/>
        <v>2.3313606633693411E-5</v>
      </c>
      <c r="O657">
        <f t="shared" si="133"/>
        <v>-1.7249542679662509E-3</v>
      </c>
      <c r="R657">
        <f t="shared" si="134"/>
        <v>-1.7489302866069869E-3</v>
      </c>
      <c r="S657">
        <f t="shared" si="135"/>
        <v>2.363765433606598E-5</v>
      </c>
      <c r="U657">
        <f t="shared" si="136"/>
        <v>2.3966206142632417E-5</v>
      </c>
    </row>
    <row r="658" spans="1:21" x14ac:dyDescent="0.3">
      <c r="A658">
        <f t="shared" si="137"/>
        <v>39</v>
      </c>
      <c r="D658" s="61">
        <f t="shared" si="129"/>
        <v>1.3892487224602017E-3</v>
      </c>
      <c r="E658" s="61">
        <f>D658/SUM(D619:D736)</f>
        <v>1.4609280795593546E-3</v>
      </c>
      <c r="F658">
        <f>D616*EXP(-N616+D616*A658-EXP(-N616+D616*A658))</f>
        <v>6.3279295211811836E-3</v>
      </c>
      <c r="G658">
        <f t="shared" si="138"/>
        <v>7.1234646892171641E-5</v>
      </c>
      <c r="H658">
        <f>F658*(1/D616+A658-A658*EXP(-N616+D616*A658))</f>
        <v>0.37031152637982373</v>
      </c>
      <c r="I658">
        <f>F658*(-1+EXP(-N616+D616*A658))</f>
        <v>-4.9145942578561362E-3</v>
      </c>
      <c r="K658">
        <f t="shared" si="130"/>
        <v>-4.8670014416218287E-3</v>
      </c>
      <c r="L658">
        <f t="shared" si="131"/>
        <v>0.13713062656975489</v>
      </c>
      <c r="M658">
        <f t="shared" si="132"/>
        <v>2.4153236719352505E-5</v>
      </c>
      <c r="O658">
        <f t="shared" si="133"/>
        <v>-1.8199309011642229E-3</v>
      </c>
      <c r="R658">
        <f t="shared" si="134"/>
        <v>-1.8023067327397819E-3</v>
      </c>
      <c r="S658">
        <f t="shared" si="135"/>
        <v>2.3919337337972175E-5</v>
      </c>
      <c r="U658">
        <f t="shared" si="136"/>
        <v>2.3687703032748959E-5</v>
      </c>
    </row>
    <row r="659" spans="1:21" x14ac:dyDescent="0.3">
      <c r="A659">
        <f t="shared" si="137"/>
        <v>40</v>
      </c>
      <c r="D659" s="61">
        <f t="shared" si="129"/>
        <v>1.762275667677993E-3</v>
      </c>
      <c r="E659" s="61">
        <f>D659/SUM(D619:D736)</f>
        <v>1.8532016371235092E-3</v>
      </c>
      <c r="F659">
        <f>D616*EXP(-N616+D616*A659-EXP(-N616+D616*A659))</f>
        <v>6.5035104647411532E-3</v>
      </c>
      <c r="G659">
        <f t="shared" si="138"/>
        <v>6.4766899127271737E-5</v>
      </c>
      <c r="H659">
        <f>F659*(1/D616+A659-A659*EXP(-N616+D616*A659))</f>
        <v>0.38354251699586606</v>
      </c>
      <c r="I659">
        <f>F659*(-1+EXP(-N616+D616*A659))</f>
        <v>-4.9985845169293851E-3</v>
      </c>
      <c r="K659">
        <f t="shared" si="130"/>
        <v>-4.6503088276176443E-3</v>
      </c>
      <c r="L659">
        <f t="shared" si="131"/>
        <v>0.14710486234352421</v>
      </c>
      <c r="M659">
        <f t="shared" si="132"/>
        <v>2.4985847172886173E-5</v>
      </c>
      <c r="O659">
        <f t="shared" si="133"/>
        <v>-1.9171696870396615E-3</v>
      </c>
      <c r="R659">
        <f t="shared" si="134"/>
        <v>-1.7835911525525662E-3</v>
      </c>
      <c r="S659">
        <f t="shared" si="135"/>
        <v>2.3244961704669598E-5</v>
      </c>
      <c r="U659">
        <f t="shared" si="136"/>
        <v>2.1625372192218587E-5</v>
      </c>
    </row>
    <row r="660" spans="1:21" x14ac:dyDescent="0.3">
      <c r="A660">
        <f t="shared" si="137"/>
        <v>41</v>
      </c>
      <c r="D660" s="61">
        <f t="shared" si="129"/>
        <v>1.7014818478600219E-3</v>
      </c>
      <c r="E660" s="61">
        <f>D660/SUM(D619:D736)</f>
        <v>1.7892711133808176E-3</v>
      </c>
      <c r="F660">
        <f>D616*EXP(-N616+D616*A660-EXP(-N616+D616*A660))</f>
        <v>6.6820226401663905E-3</v>
      </c>
      <c r="G660">
        <f t="shared" si="138"/>
        <v>6.5799984901815335E-5</v>
      </c>
      <c r="H660">
        <f>F660*(1/D616+A660-A660*EXP(-N616+D616*A660))</f>
        <v>0.39692013939360082</v>
      </c>
      <c r="I660">
        <f>F660*(-1+EXP(-N616+D616*A660))</f>
        <v>-5.08003575937416E-3</v>
      </c>
      <c r="K660">
        <f t="shared" si="130"/>
        <v>-4.8927515267855725E-3</v>
      </c>
      <c r="L660">
        <f t="shared" si="131"/>
        <v>0.1575455970562355</v>
      </c>
      <c r="M660">
        <f t="shared" si="132"/>
        <v>2.5806763316520197E-5</v>
      </c>
      <c r="O660">
        <f t="shared" si="133"/>
        <v>-2.0163685017352685E-3</v>
      </c>
      <c r="R660">
        <f t="shared" si="134"/>
        <v>-1.9420316180299828E-3</v>
      </c>
      <c r="S660">
        <f t="shared" si="135"/>
        <v>2.4855352717803226E-5</v>
      </c>
      <c r="U660">
        <f t="shared" si="136"/>
        <v>2.3939017502862551E-5</v>
      </c>
    </row>
    <row r="661" spans="1:21" x14ac:dyDescent="0.3">
      <c r="A661">
        <f t="shared" si="137"/>
        <v>42</v>
      </c>
      <c r="D661" s="61">
        <f t="shared" si="129"/>
        <v>2.0431893210902672E-3</v>
      </c>
      <c r="E661" s="61">
        <f>D661/SUM(D619:D736)</f>
        <v>2.1486092466945538E-3</v>
      </c>
      <c r="F661">
        <f>D616*EXP(-N616+D616*A661-EXP(-N616+D616*A661))</f>
        <v>6.8633695633456846E-3</v>
      </c>
      <c r="G661">
        <f t="shared" si="138"/>
        <v>6.0099408879345632E-5</v>
      </c>
      <c r="H661">
        <f>F661*(1/D616+A661-A661*EXP(-N616+D616*A661))</f>
        <v>0.41041837569099349</v>
      </c>
      <c r="I661">
        <f>F661*(-1+EXP(-N616+D616*A661))</f>
        <v>-5.1585747230243027E-3</v>
      </c>
      <c r="K661">
        <f t="shared" si="130"/>
        <v>-4.7147603166511308E-3</v>
      </c>
      <c r="L661">
        <f t="shared" si="131"/>
        <v>0.16844324310483347</v>
      </c>
      <c r="M661">
        <f t="shared" si="132"/>
        <v>2.661089317302526E-5</v>
      </c>
      <c r="O661">
        <f t="shared" si="133"/>
        <v>-2.1171738587042509E-3</v>
      </c>
      <c r="R661">
        <f t="shared" si="134"/>
        <v>-1.9350242709323111E-3</v>
      </c>
      <c r="S661">
        <f t="shared" si="135"/>
        <v>2.4321443394594579E-5</v>
      </c>
      <c r="U661">
        <f t="shared" si="136"/>
        <v>2.2228964843468272E-5</v>
      </c>
    </row>
    <row r="662" spans="1:21" x14ac:dyDescent="0.3">
      <c r="A662">
        <f t="shared" si="137"/>
        <v>43</v>
      </c>
      <c r="D662" s="61">
        <f t="shared" si="129"/>
        <v>2.3730322320212049E-3</v>
      </c>
      <c r="E662" s="61">
        <f>D662/SUM(D619:D736)</f>
        <v>2.4954706564853458E-3</v>
      </c>
      <c r="F662">
        <f>D616*EXP(-N616+D616*A662-EXP(-N616+D616*A662))</f>
        <v>7.0474411374707203E-3</v>
      </c>
      <c r="G662">
        <f t="shared" si="138"/>
        <v>5.4841718213609203E-5</v>
      </c>
      <c r="H662">
        <f>F662*(1/D616+A662-A662*EXP(-N616+D616*A662))</f>
        <v>0.4240083785287887</v>
      </c>
      <c r="I662">
        <f>F662*(-1+EXP(-N616+D616*A662))</f>
        <v>-5.2338060031188651E-3</v>
      </c>
      <c r="K662">
        <f t="shared" si="130"/>
        <v>-4.5519704809853746E-3</v>
      </c>
      <c r="L662">
        <f t="shared" si="131"/>
        <v>0.17978310506261255</v>
      </c>
      <c r="M662">
        <f t="shared" si="132"/>
        <v>2.7392725278283071E-5</v>
      </c>
      <c r="O662">
        <f t="shared" si="133"/>
        <v>-2.2191775969166703E-3</v>
      </c>
      <c r="R662">
        <f t="shared" si="134"/>
        <v>-1.9300736227535191E-3</v>
      </c>
      <c r="S662">
        <f t="shared" si="135"/>
        <v>2.382413042940112E-5</v>
      </c>
      <c r="U662">
        <f t="shared" si="136"/>
        <v>2.0720435259762221E-5</v>
      </c>
    </row>
    <row r="663" spans="1:21" x14ac:dyDescent="0.3">
      <c r="A663">
        <f t="shared" si="137"/>
        <v>44</v>
      </c>
      <c r="D663" s="61">
        <f t="shared" si="129"/>
        <v>2.0433197814884348E-3</v>
      </c>
      <c r="E663" s="61">
        <f>D663/SUM(D619:D736)</f>
        <v>2.1487464382973767E-3</v>
      </c>
      <c r="F663">
        <f>D616*EXP(-N616+D616*A663-EXP(-N616+D616*A663))</f>
        <v>7.2341128614237058E-3</v>
      </c>
      <c r="G663">
        <f t="shared" si="138"/>
        <v>6.0097281775057521E-5</v>
      </c>
      <c r="H663">
        <f>F663*(1/D616+A663-A663*EXP(-N616+D616*A663))</f>
        <v>0.43765832057004606</v>
      </c>
      <c r="I663">
        <f>F663*(-1+EXP(-N616+D616*A663))</f>
        <v>-5.3053116559461932E-3</v>
      </c>
      <c r="K663">
        <f t="shared" si="130"/>
        <v>-5.0853664231263291E-3</v>
      </c>
      <c r="L663">
        <f t="shared" si="131"/>
        <v>0.1915448055641932</v>
      </c>
      <c r="M663">
        <f t="shared" si="132"/>
        <v>2.814633176671854E-5</v>
      </c>
      <c r="O663">
        <f t="shared" si="133"/>
        <v>-2.3219137894421008E-3</v>
      </c>
      <c r="R663">
        <f t="shared" si="134"/>
        <v>-2.2256529282287715E-3</v>
      </c>
      <c r="S663">
        <f t="shared" si="135"/>
        <v>2.6979453759369516E-5</v>
      </c>
      <c r="U663">
        <f t="shared" si="136"/>
        <v>2.5860951657460676E-5</v>
      </c>
    </row>
    <row r="664" spans="1:21" x14ac:dyDescent="0.3">
      <c r="A664">
        <f t="shared" si="137"/>
        <v>45</v>
      </c>
      <c r="D664" s="61">
        <f t="shared" si="129"/>
        <v>2.3430918249501271E-3</v>
      </c>
      <c r="E664" s="61">
        <f>D664/SUM(D619:D736)</f>
        <v>2.4639854510671863E-3</v>
      </c>
      <c r="F664">
        <f>D616*EXP(-N616+D616*A664-EXP(-N616+D616*A664))</f>
        <v>7.4232450257068422E-3</v>
      </c>
      <c r="G664">
        <f t="shared" si="138"/>
        <v>5.5309038133521543E-5</v>
      </c>
      <c r="H664">
        <f>F664*(1/D616+A664-A664*EXP(-N616+D616*A664))</f>
        <v>0.45133324539416608</v>
      </c>
      <c r="I664">
        <f>F664*(-1+EXP(-N616+D616*A664))</f>
        <v>-5.3726508941397775E-3</v>
      </c>
      <c r="K664">
        <f t="shared" si="130"/>
        <v>-4.9592595746396559E-3</v>
      </c>
      <c r="L664">
        <f t="shared" si="131"/>
        <v>0.20370169839803054</v>
      </c>
      <c r="M664">
        <f t="shared" si="132"/>
        <v>2.886537763030095E-5</v>
      </c>
      <c r="O664">
        <f t="shared" si="133"/>
        <v>-2.4248559644219742E-3</v>
      </c>
      <c r="R664">
        <f t="shared" si="134"/>
        <v>-2.2382787185742073E-3</v>
      </c>
      <c r="S664">
        <f t="shared" si="135"/>
        <v>2.6644370387958999E-5</v>
      </c>
      <c r="U664">
        <f t="shared" si="136"/>
        <v>2.4594255528655102E-5</v>
      </c>
    </row>
    <row r="665" spans="1:21" x14ac:dyDescent="0.3">
      <c r="A665">
        <f t="shared" si="137"/>
        <v>46</v>
      </c>
      <c r="D665" s="61">
        <f t="shared" si="129"/>
        <v>2.5173824213664711E-3</v>
      </c>
      <c r="E665" s="61">
        <f>D665/SUM(D619:D736)</f>
        <v>2.6472687049519696E-3</v>
      </c>
      <c r="F665">
        <f>D616*EXP(-N616+D616*A665-EXP(-N616+D616*A665))</f>
        <v>7.6146818994163867E-3</v>
      </c>
      <c r="G665">
        <f t="shared" si="138"/>
        <v>5.2616474062613742E-5</v>
      </c>
      <c r="H665">
        <f>F665*(1/D616+A665-A665*EXP(-N616+D616*A665))</f>
        <v>0.46499492120024699</v>
      </c>
      <c r="I665">
        <f>F665*(-1+EXP(-N616+D616*A665))</f>
        <v>-5.435359888286577E-3</v>
      </c>
      <c r="K665">
        <f t="shared" si="130"/>
        <v>-4.9674131944644172E-3</v>
      </c>
      <c r="L665">
        <f t="shared" si="131"/>
        <v>0.2162202767420239</v>
      </c>
      <c r="M665">
        <f t="shared" si="132"/>
        <v>2.9543137115194671E-5</v>
      </c>
      <c r="O665">
        <f t="shared" si="133"/>
        <v>-2.5274147429488001E-3</v>
      </c>
      <c r="R665">
        <f t="shared" si="134"/>
        <v>-2.3098219069290489E-3</v>
      </c>
      <c r="S665">
        <f t="shared" si="135"/>
        <v>2.6999678425737382E-5</v>
      </c>
      <c r="U665">
        <f t="shared" si="136"/>
        <v>2.4675193844539185E-5</v>
      </c>
    </row>
    <row r="666" spans="1:21" x14ac:dyDescent="0.3">
      <c r="A666">
        <f t="shared" si="137"/>
        <v>47</v>
      </c>
      <c r="D666" s="61">
        <f t="shared" si="129"/>
        <v>2.4634712807473608E-3</v>
      </c>
      <c r="E666" s="61">
        <f>D666/SUM(D619:D736)</f>
        <v>2.5905759775387994E-3</v>
      </c>
      <c r="F666">
        <f>D616*EXP(-N616+D616*A666-EXP(-N616+D616*A666))</f>
        <v>7.8082509123043216E-3</v>
      </c>
      <c r="G666">
        <f t="shared" si="138"/>
        <v>5.3442154627404103E-5</v>
      </c>
      <c r="H666">
        <f>F666*(1/D616+A666-A666*EXP(-N616+D616*A666))</f>
        <v>0.47860169892324583</v>
      </c>
      <c r="I666">
        <f>F666*(-1+EXP(-N616+D616*A666))</f>
        <v>-5.4929516907020427E-3</v>
      </c>
      <c r="K666">
        <f t="shared" si="130"/>
        <v>-5.2176749347655222E-3</v>
      </c>
      <c r="L666">
        <f t="shared" si="131"/>
        <v>0.22905958621221725</v>
      </c>
      <c r="M666">
        <f t="shared" si="132"/>
        <v>3.0172518276386429E-5</v>
      </c>
      <c r="O666">
        <f t="shared" si="133"/>
        <v>-2.6289360112733131E-3</v>
      </c>
      <c r="R666">
        <f t="shared" si="134"/>
        <v>-2.4971880882080147E-3</v>
      </c>
      <c r="S666">
        <f t="shared" si="135"/>
        <v>2.8660436354453947E-5</v>
      </c>
      <c r="U666">
        <f t="shared" si="136"/>
        <v>2.7224131724880395E-5</v>
      </c>
    </row>
    <row r="667" spans="1:21" x14ac:dyDescent="0.3">
      <c r="A667">
        <f t="shared" si="137"/>
        <v>48</v>
      </c>
      <c r="D667" s="61">
        <f t="shared" si="129"/>
        <v>2.6926584966099156E-3</v>
      </c>
      <c r="E667" s="61">
        <f>D667/SUM(D619:D736)</f>
        <v>2.8315882842024319E-3</v>
      </c>
      <c r="F667">
        <f>D616*EXP(-N616+D616*A667-EXP(-N616+D616*A667))</f>
        <v>8.0037618365537688E-3</v>
      </c>
      <c r="G667">
        <f t="shared" si="138"/>
        <v>4.9976442019203138E-5</v>
      </c>
      <c r="H667">
        <f>F667*(1/D616+A667-A667*EXP(-N616+D616*A667))</f>
        <v>0.49210837656783701</v>
      </c>
      <c r="I667">
        <f>F667*(-1+EXP(-N616+D616*A667))</f>
        <v>-5.5449162984369874E-3</v>
      </c>
      <c r="K667">
        <f t="shared" si="130"/>
        <v>-5.1721735523513369E-3</v>
      </c>
      <c r="L667">
        <f t="shared" si="131"/>
        <v>0.24217065428823209</v>
      </c>
      <c r="M667">
        <f t="shared" si="132"/>
        <v>3.0746096756672139E-5</v>
      </c>
      <c r="O667">
        <f t="shared" si="133"/>
        <v>-2.7286997578283658E-3</v>
      </c>
      <c r="R667">
        <f t="shared" si="134"/>
        <v>-2.5452699301747191E-3</v>
      </c>
      <c r="S667">
        <f t="shared" si="135"/>
        <v>2.867926942877766E-5</v>
      </c>
      <c r="U667">
        <f t="shared" si="136"/>
        <v>2.6751379255642646E-5</v>
      </c>
    </row>
    <row r="668" spans="1:21" x14ac:dyDescent="0.3">
      <c r="A668">
        <f t="shared" si="137"/>
        <v>49</v>
      </c>
      <c r="D668" s="61">
        <f t="shared" si="129"/>
        <v>2.9761247286425644E-3</v>
      </c>
      <c r="E668" s="61">
        <f>D668/SUM(D619:D736)</f>
        <v>3.1296801746524138E-3</v>
      </c>
      <c r="F668">
        <f>D616*EXP(-N616+D616*A668-EXP(-N616+D616*A668))</f>
        <v>8.2010059735202132E-3</v>
      </c>
      <c r="G668">
        <f t="shared" si="138"/>
        <v>4.5850638091702208E-5</v>
      </c>
      <c r="H668">
        <f>F668*(1/D616+A668-A668*EXP(-N616+D616*A668))</f>
        <v>0.5054660717785765</v>
      </c>
      <c r="I668">
        <f>F668*(-1+EXP(-N616+D616*A668))</f>
        <v>-5.5907208737962051E-3</v>
      </c>
      <c r="K668">
        <f t="shared" si="130"/>
        <v>-5.0713257988677998E-3</v>
      </c>
      <c r="L668">
        <f t="shared" si="131"/>
        <v>0.25549594971926504</v>
      </c>
      <c r="M668">
        <f t="shared" si="132"/>
        <v>3.12561598887006E-5</v>
      </c>
      <c r="O668">
        <f t="shared" si="133"/>
        <v>-2.8259197184882586E-3</v>
      </c>
      <c r="R668">
        <f t="shared" si="134"/>
        <v>-2.563383130263058E-3</v>
      </c>
      <c r="S668">
        <f t="shared" si="135"/>
        <v>2.8352367001551425E-5</v>
      </c>
      <c r="U668">
        <f t="shared" si="136"/>
        <v>2.5718345358262127E-5</v>
      </c>
    </row>
    <row r="669" spans="1:21" x14ac:dyDescent="0.3">
      <c r="A669">
        <f t="shared" si="137"/>
        <v>50</v>
      </c>
      <c r="D669" s="61">
        <f t="shared" si="129"/>
        <v>3.4811819489321289E-3</v>
      </c>
      <c r="E669" s="61">
        <f>D669/SUM(D619:D736)</f>
        <v>3.6607962109504832E-3</v>
      </c>
      <c r="F669">
        <f>D616*EXP(-N616+D616*A669-EXP(-N616+D616*A669))</f>
        <v>8.3997553513595283E-3</v>
      </c>
      <c r="G669">
        <f t="shared" si="138"/>
        <v>3.8940019760574107E-5</v>
      </c>
      <c r="H669">
        <f>F669*(1/D616+A669-A669*EXP(-N616+D616*A669))</f>
        <v>0.51862210489023985</v>
      </c>
      <c r="I669">
        <f>F669*(-1+EXP(-N616+D616*A669))</f>
        <v>-5.6298101418514818E-3</v>
      </c>
      <c r="K669">
        <f t="shared" si="130"/>
        <v>-4.7389591404090447E-3</v>
      </c>
      <c r="L669">
        <f t="shared" si="131"/>
        <v>0.26896888768078298</v>
      </c>
      <c r="M669">
        <f t="shared" si="132"/>
        <v>3.1694762233293802E-5</v>
      </c>
      <c r="O669">
        <f t="shared" si="133"/>
        <v>-2.9197439858994353E-3</v>
      </c>
      <c r="R669">
        <f t="shared" si="134"/>
        <v>-2.4577289643877803E-3</v>
      </c>
      <c r="S669">
        <f t="shared" si="135"/>
        <v>2.6679440230494619E-5</v>
      </c>
      <c r="U669">
        <f t="shared" si="136"/>
        <v>2.2457733734466433E-5</v>
      </c>
    </row>
    <row r="670" spans="1:21" x14ac:dyDescent="0.3">
      <c r="A670">
        <f t="shared" si="137"/>
        <v>51</v>
      </c>
      <c r="D670" s="61">
        <f t="shared" si="129"/>
        <v>3.3099289607370491E-3</v>
      </c>
      <c r="E670" s="61">
        <f>D670/SUM(D619:D736)</f>
        <v>3.4807072930210978E-3</v>
      </c>
      <c r="F670">
        <f>D616*EXP(-N616+D616*A670-EXP(-N616+D616*A670))</f>
        <v>8.5997619401747879E-3</v>
      </c>
      <c r="G670">
        <f t="shared" si="138"/>
        <v>4.1220031308875457E-5</v>
      </c>
      <c r="H670">
        <f>F670*(1/D616+A670-A670*EXP(-N616+D616*A670))</f>
        <v>0.53151989493788687</v>
      </c>
      <c r="I670">
        <f>F670*(-1+EXP(-N616+D616*A670))</f>
        <v>-5.6616069856032115E-3</v>
      </c>
      <c r="K670">
        <f t="shared" si="130"/>
        <v>-5.1190546471536896E-3</v>
      </c>
      <c r="L670">
        <f t="shared" si="131"/>
        <v>0.28251339871478232</v>
      </c>
      <c r="M670">
        <f t="shared" si="132"/>
        <v>3.2053793659431083E-5</v>
      </c>
      <c r="O670">
        <f t="shared" si="133"/>
        <v>-3.0092567501674252E-3</v>
      </c>
      <c r="R670">
        <f t="shared" si="134"/>
        <v>-2.7208793882364307E-3</v>
      </c>
      <c r="S670">
        <f t="shared" si="135"/>
        <v>2.8982075550009911E-5</v>
      </c>
      <c r="U670">
        <f t="shared" si="136"/>
        <v>2.6204720480545787E-5</v>
      </c>
    </row>
    <row r="671" spans="1:21" x14ac:dyDescent="0.3">
      <c r="A671">
        <f t="shared" si="137"/>
        <v>52</v>
      </c>
      <c r="D671" s="61">
        <f t="shared" si="129"/>
        <v>4.7535390520579684E-3</v>
      </c>
      <c r="E671" s="61">
        <f>D671/SUM(D619:D736)</f>
        <v>4.9988015581078835E-3</v>
      </c>
      <c r="F671">
        <f>D616*EXP(-N616+D616*A671-EXP(-N616+D616*A671))</f>
        <v>8.8007568920654214E-3</v>
      </c>
      <c r="G671">
        <f t="shared" si="138"/>
        <v>2.4031452490551051E-5</v>
      </c>
      <c r="H671">
        <f>F671*(1/D616+A671-A671*EXP(-N616+D616*A671))</f>
        <v>0.54409887135079338</v>
      </c>
      <c r="I671">
        <f>F671*(-1+EXP(-N616+D616*A671))</f>
        <v>-5.6855132605628965E-3</v>
      </c>
      <c r="K671">
        <f t="shared" si="130"/>
        <v>-3.8019553339575379E-3</v>
      </c>
      <c r="L671">
        <f t="shared" si="131"/>
        <v>0.29604358180520718</v>
      </c>
      <c r="M671">
        <f t="shared" si="132"/>
        <v>3.2325061036036536E-5</v>
      </c>
      <c r="O671">
        <f t="shared" si="133"/>
        <v>-3.093481348122241E-3</v>
      </c>
      <c r="R671">
        <f t="shared" si="134"/>
        <v>-2.0686396061324252E-3</v>
      </c>
      <c r="S671">
        <f t="shared" si="135"/>
        <v>2.1616067467283416E-5</v>
      </c>
      <c r="U671">
        <f t="shared" si="136"/>
        <v>1.4454864361408173E-5</v>
      </c>
    </row>
    <row r="672" spans="1:21" x14ac:dyDescent="0.3">
      <c r="A672">
        <f t="shared" si="137"/>
        <v>53</v>
      </c>
      <c r="D672" s="61">
        <f t="shared" si="129"/>
        <v>4.6280143611814404E-3</v>
      </c>
      <c r="E672" s="61">
        <f>D672/SUM(D619:D736)</f>
        <v>4.8668003241929235E-3</v>
      </c>
      <c r="F672">
        <f>D616*EXP(-N616+D616*A672-EXP(-N616+D616*A672))</f>
        <v>9.0024498142522256E-3</v>
      </c>
      <c r="G672">
        <f t="shared" si="138"/>
        <v>2.5343066688871813E-5</v>
      </c>
      <c r="H672">
        <f>F672*(1/D616+A672-A672*EXP(-N616+D616*A672))</f>
        <v>0.55629440430592325</v>
      </c>
      <c r="I672">
        <f>F672*(-1+EXP(-N616+D616*A672))</f>
        <v>-5.7009108515674815E-3</v>
      </c>
      <c r="K672">
        <f t="shared" si="130"/>
        <v>-4.1356494900593021E-3</v>
      </c>
      <c r="L672">
        <f t="shared" si="131"/>
        <v>0.30946346426208199</v>
      </c>
      <c r="M672">
        <f t="shared" si="132"/>
        <v>3.2500384537519865E-5</v>
      </c>
      <c r="O672">
        <f t="shared" si="133"/>
        <v>-3.1713848061739056E-3</v>
      </c>
      <c r="R672">
        <f t="shared" si="134"/>
        <v>-2.3006386694906346E-3</v>
      </c>
      <c r="S672">
        <f t="shared" si="135"/>
        <v>2.3576969056158596E-5</v>
      </c>
      <c r="U672">
        <f t="shared" si="136"/>
        <v>1.7103596704627765E-5</v>
      </c>
    </row>
    <row r="673" spans="1:21" x14ac:dyDescent="0.3">
      <c r="A673">
        <f t="shared" si="137"/>
        <v>54</v>
      </c>
      <c r="D673" s="61">
        <f t="shared" si="129"/>
        <v>5.4838120082867673E-3</v>
      </c>
      <c r="E673" s="61">
        <f>D673/SUM(D619:D736)</f>
        <v>5.7667535095828901E-3</v>
      </c>
      <c r="F673">
        <f>D616*EXP(-N616+D616*A673-EXP(-N616+D616*A673))</f>
        <v>9.2045280842765805E-3</v>
      </c>
      <c r="G673">
        <f t="shared" si="138"/>
        <v>1.7091912177357086E-5</v>
      </c>
      <c r="H673">
        <f>F673*(1/D616+A673-A673*EXP(-N616+D616*A673))</f>
        <v>0.5680377569725592</v>
      </c>
      <c r="I673">
        <f>F673*(-1+EXP(-N616+D616*A673))</f>
        <v>-5.7071629955656672E-3</v>
      </c>
      <c r="K673">
        <f t="shared" si="130"/>
        <v>-3.4377745746936904E-3</v>
      </c>
      <c r="L673">
        <f t="shared" si="131"/>
        <v>0.32266689334641624</v>
      </c>
      <c r="M673">
        <f t="shared" si="132"/>
        <v>3.2571709457954079E-5</v>
      </c>
      <c r="O673">
        <f t="shared" si="133"/>
        <v>-3.2418840666779136E-3</v>
      </c>
      <c r="R673">
        <f t="shared" si="134"/>
        <v>-1.9527857583862976E-3</v>
      </c>
      <c r="S673">
        <f t="shared" si="135"/>
        <v>1.961993983978833E-5</v>
      </c>
      <c r="U673">
        <f t="shared" si="136"/>
        <v>1.1818294026410384E-5</v>
      </c>
    </row>
    <row r="674" spans="1:21" x14ac:dyDescent="0.3">
      <c r="A674">
        <f t="shared" si="137"/>
        <v>55</v>
      </c>
      <c r="D674" s="61">
        <f t="shared" si="129"/>
        <v>5.5057734470783928E-3</v>
      </c>
      <c r="E674" s="61">
        <f>D674/SUM(D619:D736)</f>
        <v>5.7898480657120419E-3</v>
      </c>
      <c r="F674">
        <f>D616*EXP(-N616+D616*A674-EXP(-N616+D616*A674))</f>
        <v>9.4066562171274664E-3</v>
      </c>
      <c r="G674">
        <f t="shared" si="138"/>
        <v>1.6901488817948456E-5</v>
      </c>
      <c r="H674">
        <f>F674*(1/D616+A674-A674*EXP(-N616+D616*A674))</f>
        <v>0.57925606313699962</v>
      </c>
      <c r="I674">
        <f>F674*(-1+EXP(-N616+D616*A674))</f>
        <v>-5.7036158949021172E-3</v>
      </c>
      <c r="K674">
        <f t="shared" si="130"/>
        <v>-3.6168081514154245E-3</v>
      </c>
      <c r="L674">
        <f t="shared" si="131"/>
        <v>0.33553758668097572</v>
      </c>
      <c r="M674">
        <f t="shared" si="132"/>
        <v>3.253123427658008E-5</v>
      </c>
      <c r="O674">
        <f t="shared" si="133"/>
        <v>-3.3038540889266154E-3</v>
      </c>
      <c r="R674">
        <f t="shared" si="134"/>
        <v>-2.0950580509107078E-3</v>
      </c>
      <c r="S674">
        <f t="shared" si="135"/>
        <v>2.0628884461224559E-5</v>
      </c>
      <c r="U674">
        <f t="shared" si="136"/>
        <v>1.308130120414506E-5</v>
      </c>
    </row>
    <row r="675" spans="1:21" x14ac:dyDescent="0.3">
      <c r="A675">
        <f t="shared" si="137"/>
        <v>56</v>
      </c>
      <c r="D675" s="61">
        <f t="shared" si="129"/>
        <v>6.4746285194495134E-3</v>
      </c>
      <c r="E675" s="61">
        <f>D675/SUM(D619:D736)</f>
        <v>6.8086919612413603E-3</v>
      </c>
      <c r="F675">
        <f>D616*EXP(-N616+D616*A675-EXP(-N616+D616*A675))</f>
        <v>9.6084752950300785E-3</v>
      </c>
      <c r="G675">
        <f t="shared" si="138"/>
        <v>9.5623077728467853E-6</v>
      </c>
      <c r="H675">
        <f>F675*(1/D616+A675-A675*EXP(-N616+D616*A675))</f>
        <v>0.58987233395109617</v>
      </c>
      <c r="I675">
        <f>F675*(-1+EXP(-N616+D616*A675))</f>
        <v>-5.689600646229376E-3</v>
      </c>
      <c r="K675">
        <f t="shared" si="130"/>
        <v>-2.7997833337887182E-3</v>
      </c>
      <c r="L675">
        <f t="shared" si="131"/>
        <v>0.3479493703609135</v>
      </c>
      <c r="M675">
        <f t="shared" si="132"/>
        <v>3.2371555513573732E-5</v>
      </c>
      <c r="O675">
        <f t="shared" si="133"/>
        <v>-3.3561380124409869E-3</v>
      </c>
      <c r="R675">
        <f t="shared" si="134"/>
        <v>-1.6515147296593321E-3</v>
      </c>
      <c r="S675">
        <f t="shared" si="135"/>
        <v>1.5929649065226526E-5</v>
      </c>
      <c r="U675">
        <f t="shared" si="136"/>
        <v>7.8387867161610683E-6</v>
      </c>
    </row>
    <row r="676" spans="1:21" x14ac:dyDescent="0.3">
      <c r="A676">
        <f t="shared" si="137"/>
        <v>57</v>
      </c>
      <c r="D676" s="61">
        <f t="shared" si="129"/>
        <v>5.9897637073130401E-3</v>
      </c>
      <c r="E676" s="61">
        <f>D676/SUM(D619:D736)</f>
        <v>6.2988101759365424E-3</v>
      </c>
      <c r="F676">
        <f>D616*EXP(-N616+D616*A676-EXP(-N616+D616*A676))</f>
        <v>9.809602471527297E-3</v>
      </c>
      <c r="G676">
        <f t="shared" si="138"/>
        <v>1.2975700198192789E-5</v>
      </c>
      <c r="H676">
        <f>F676*(1/D616+A676-A676*EXP(-N616+D616*A676))</f>
        <v>0.59980549779636783</v>
      </c>
      <c r="I676">
        <f>F676*(-1+EXP(-N616+D616*A676))</f>
        <v>-5.6644355105559098E-3</v>
      </c>
      <c r="K676">
        <f t="shared" si="130"/>
        <v>-3.5107922955907546E-3</v>
      </c>
      <c r="L676">
        <f t="shared" si="131"/>
        <v>0.35976663518674862</v>
      </c>
      <c r="M676">
        <f t="shared" si="132"/>
        <v>3.2085829653246788E-5</v>
      </c>
      <c r="O676">
        <f t="shared" si="133"/>
        <v>-3.3975595611444105E-3</v>
      </c>
      <c r="R676">
        <f t="shared" si="134"/>
        <v>-2.1057925205164654E-3</v>
      </c>
      <c r="S676">
        <f t="shared" si="135"/>
        <v>1.988665654933037E-5</v>
      </c>
      <c r="U676">
        <f t="shared" si="136"/>
        <v>1.2325662542779399E-5</v>
      </c>
    </row>
    <row r="677" spans="1:21" x14ac:dyDescent="0.3">
      <c r="A677">
        <f t="shared" si="137"/>
        <v>58</v>
      </c>
      <c r="D677" s="61">
        <f t="shared" si="129"/>
        <v>7.1679576043273295E-3</v>
      </c>
      <c r="E677" s="61">
        <f>D677/SUM(D619:D736)</f>
        <v>7.53779389388842E-3</v>
      </c>
      <c r="F677">
        <f>D616*EXP(-N616+D616*A677-EXP(-N616+D616*A677))</f>
        <v>1.0009630562391656E-2</v>
      </c>
      <c r="G677">
        <f t="shared" si="138"/>
        <v>5.5846963039005696E-6</v>
      </c>
      <c r="H677">
        <f>F677*(1/D616+A677-A677*EXP(-N616+D616*A677))</f>
        <v>0.60897047749120192</v>
      </c>
      <c r="I677">
        <f>F677*(-1+EXP(-N616+D616*A677))</f>
        <v>-5.6274285500442708E-3</v>
      </c>
      <c r="K677">
        <f t="shared" si="130"/>
        <v>-2.4718366685032361E-3</v>
      </c>
      <c r="L677">
        <f t="shared" si="131"/>
        <v>0.37084504245586247</v>
      </c>
      <c r="M677">
        <f t="shared" si="132"/>
        <v>3.1667952085853367E-5</v>
      </c>
      <c r="O677">
        <f t="shared" si="133"/>
        <v>-3.4269378511680819E-3</v>
      </c>
      <c r="R677">
        <f t="shared" si="134"/>
        <v>-1.5052755562986774E-3</v>
      </c>
      <c r="S677">
        <f t="shared" si="135"/>
        <v>1.3910084239381427E-5</v>
      </c>
      <c r="U677">
        <f t="shared" si="136"/>
        <v>6.1099765157571767E-6</v>
      </c>
    </row>
    <row r="678" spans="1:21" x14ac:dyDescent="0.3">
      <c r="A678">
        <f t="shared" si="137"/>
        <v>59</v>
      </c>
      <c r="D678" s="61">
        <f t="shared" si="129"/>
        <v>7.5332684167185807E-3</v>
      </c>
      <c r="E678" s="61">
        <f>D678/SUM(D619:D736)</f>
        <v>7.9219531988139694E-3</v>
      </c>
      <c r="F678">
        <f>D616*EXP(-N616+D616*A678-EXP(-N616+D616*A678))</f>
        <v>1.0208127736809911E-2</v>
      </c>
      <c r="G678">
        <f t="shared" si="138"/>
        <v>3.9165870523371224E-6</v>
      </c>
      <c r="H678">
        <f>F678*(1/D616+A678-A678*EXP(-N616+D616*A678))</f>
        <v>0.61727830928610672</v>
      </c>
      <c r="I678">
        <f>F678*(-1+EXP(-N616+D616*A678))</f>
        <v>-5.5778806569531485E-3</v>
      </c>
      <c r="K678">
        <f t="shared" si="130"/>
        <v>-2.2861745379959414E-3</v>
      </c>
      <c r="L678">
        <f t="shared" si="131"/>
        <v>0.38103251111511444</v>
      </c>
      <c r="M678">
        <f t="shared" si="132"/>
        <v>3.1112752623212087E-5</v>
      </c>
      <c r="O678">
        <f t="shared" si="133"/>
        <v>-3.4431047413237179E-3</v>
      </c>
      <c r="R678">
        <f t="shared" si="134"/>
        <v>-1.4112059535470809E-3</v>
      </c>
      <c r="S678">
        <f t="shared" si="135"/>
        <v>1.2752008733906362E-5</v>
      </c>
      <c r="U678">
        <f t="shared" si="136"/>
        <v>5.2265940181809561E-6</v>
      </c>
    </row>
    <row r="679" spans="1:21" x14ac:dyDescent="0.3">
      <c r="A679">
        <f t="shared" si="137"/>
        <v>60</v>
      </c>
      <c r="D679" s="61">
        <f t="shared" si="129"/>
        <v>7.469581700515867E-3</v>
      </c>
      <c r="E679" s="61">
        <f>D679/SUM(D619:D736)</f>
        <v>7.8549805174709872E-3</v>
      </c>
      <c r="F679">
        <f>D616*EXP(-N616+D616*A679-EXP(-N616+D616*A679))</f>
        <v>1.040463732317231E-2</v>
      </c>
      <c r="G679">
        <f t="shared" si="138"/>
        <v>4.1861552077490419E-6</v>
      </c>
      <c r="H679">
        <f>F679*(1/D616+A679-A679*EXP(-N616+D616*A679))</f>
        <v>0.62463630828401029</v>
      </c>
      <c r="I679">
        <f>F679*(-1+EXP(-N616+D616*A679))</f>
        <v>-5.5150889995129885E-3</v>
      </c>
      <c r="K679">
        <f t="shared" si="130"/>
        <v>-2.5496568057013225E-3</v>
      </c>
      <c r="L679">
        <f t="shared" si="131"/>
        <v>0.39017051762667715</v>
      </c>
      <c r="M679">
        <f t="shared" si="132"/>
        <v>3.0416206672549176E-5</v>
      </c>
      <c r="O679">
        <f t="shared" si="133"/>
        <v>-3.4449248325135488E-3</v>
      </c>
      <c r="R679">
        <f t="shared" si="134"/>
        <v>-1.5926082145044762E-3</v>
      </c>
      <c r="S679">
        <f t="shared" si="135"/>
        <v>1.4061584201656788E-5</v>
      </c>
      <c r="U679">
        <f t="shared" si="136"/>
        <v>6.5007498268590714E-6</v>
      </c>
    </row>
    <row r="680" spans="1:21" x14ac:dyDescent="0.3">
      <c r="A680">
        <f t="shared" si="137"/>
        <v>61</v>
      </c>
      <c r="D680" s="61">
        <f t="shared" si="129"/>
        <v>9.2534845838501672E-3</v>
      </c>
      <c r="E680" s="61">
        <f>D680/SUM(D619:D736)</f>
        <v>9.7309252430884223E-3</v>
      </c>
      <c r="F680">
        <f>D616*EXP(-N616+D616*A680-EXP(-N616+D616*A680))</f>
        <v>1.0598677744659602E-2</v>
      </c>
      <c r="G680">
        <f t="shared" si="138"/>
        <v>2.8922055219593348E-8</v>
      </c>
      <c r="H680">
        <f>F680*(1/D616+A680-A680*EXP(-N616+D616*A680))</f>
        <v>0.63094828508118639</v>
      </c>
      <c r="I680">
        <f>F680*(-1+EXP(-N616+D616*A680))</f>
        <v>-5.4383509084751118E-3</v>
      </c>
      <c r="K680">
        <f t="shared" si="130"/>
        <v>-8.6775250157117984E-4</v>
      </c>
      <c r="L680">
        <f t="shared" si="131"/>
        <v>0.39809573844689006</v>
      </c>
      <c r="M680">
        <f t="shared" si="132"/>
        <v>2.9575660603712073E-5</v>
      </c>
      <c r="O680">
        <f t="shared" si="133"/>
        <v>-3.4313181793720836E-3</v>
      </c>
      <c r="R680">
        <f t="shared" si="134"/>
        <v>-5.4750695274124539E-4</v>
      </c>
      <c r="S680">
        <f t="shared" si="135"/>
        <v>4.7191426052511763E-6</v>
      </c>
      <c r="U680">
        <f t="shared" si="136"/>
        <v>7.5299440398304045E-7</v>
      </c>
    </row>
    <row r="681" spans="1:21" x14ac:dyDescent="0.3">
      <c r="A681">
        <f t="shared" si="137"/>
        <v>62</v>
      </c>
      <c r="D681" s="61">
        <f t="shared" si="129"/>
        <v>1.0159981590695458E-2</v>
      </c>
      <c r="E681" s="61">
        <f>D681/SUM(D619:D736)</f>
        <v>1.0684193660705939E-2</v>
      </c>
      <c r="F681">
        <f>D616*EXP(-N616+D616*A681-EXP(-N616+D616*A681))</f>
        <v>1.0789742600635673E-2</v>
      </c>
      <c r="G681">
        <f t="shared" si="138"/>
        <v>6.1340781905336013E-7</v>
      </c>
      <c r="H681">
        <f>F681*(1/D616+A681-A681*EXP(-N616+D616*A681))</f>
        <v>0.63611481854042651</v>
      </c>
      <c r="I681">
        <f>F681*(-1+EXP(-N616+D616*A681))</f>
        <v>-5.3469682265115488E-3</v>
      </c>
      <c r="K681">
        <f t="shared" si="130"/>
        <v>-1.0554893992973345E-4</v>
      </c>
      <c r="L681">
        <f t="shared" si="131"/>
        <v>0.40464206236671973</v>
      </c>
      <c r="M681">
        <f t="shared" si="132"/>
        <v>2.8590069215324057E-5</v>
      </c>
      <c r="O681">
        <f t="shared" si="133"/>
        <v>-3.4012857231488199E-3</v>
      </c>
      <c r="R681">
        <f t="shared" si="134"/>
        <v>-6.7141244770536779E-5</v>
      </c>
      <c r="S681">
        <f t="shared" si="135"/>
        <v>5.6436682814626088E-7</v>
      </c>
      <c r="U681">
        <f t="shared" si="136"/>
        <v>1.1140578720290481E-8</v>
      </c>
    </row>
    <row r="682" spans="1:21" x14ac:dyDescent="0.3">
      <c r="A682">
        <f t="shared" si="137"/>
        <v>63</v>
      </c>
      <c r="D682" s="61">
        <f t="shared" si="129"/>
        <v>1.0107904188508605E-2</v>
      </c>
      <c r="E682" s="61">
        <f>D682/SUM(D619:D736)</f>
        <v>1.0629429284870814E-2</v>
      </c>
      <c r="F682">
        <f>D616*EXP(-N616+D616*A682-EXP(-N616+D616*A682))</f>
        <v>1.097730091060317E-2</v>
      </c>
      <c r="G682">
        <f t="shared" si="138"/>
        <v>5.3062364749770911E-7</v>
      </c>
      <c r="H682">
        <f>F682*(1/D616+A682-A682*EXP(-N616+D616*A682))</f>
        <v>0.64003358967144486</v>
      </c>
      <c r="I682">
        <f>F682*(-1+EXP(-N616+D616*A682))</f>
        <v>-5.2402521404967236E-3</v>
      </c>
      <c r="K682">
        <f t="shared" si="130"/>
        <v>-3.4787162573235615E-4</v>
      </c>
      <c r="L682">
        <f t="shared" si="131"/>
        <v>0.40964299590771547</v>
      </c>
      <c r="M682">
        <f t="shared" si="132"/>
        <v>2.7460242495980495E-5</v>
      </c>
      <c r="O682">
        <f t="shared" si="133"/>
        <v>-3.3539373882655907E-3</v>
      </c>
      <c r="R682">
        <f t="shared" si="134"/>
        <v>-2.2264952536232128E-4</v>
      </c>
      <c r="S682">
        <f t="shared" si="135"/>
        <v>1.8229350313620544E-6</v>
      </c>
      <c r="U682">
        <f t="shared" si="136"/>
        <v>1.2101466798967249E-7</v>
      </c>
    </row>
    <row r="683" spans="1:21" x14ac:dyDescent="0.3">
      <c r="A683">
        <f t="shared" si="137"/>
        <v>64</v>
      </c>
      <c r="D683" s="61">
        <f t="shared" si="129"/>
        <v>1.2297869342500392E-2</v>
      </c>
      <c r="E683" s="61">
        <f>D683/SUM(D619:D736)</f>
        <v>1.2932387376534476E-2</v>
      </c>
      <c r="F683">
        <f>D616*EXP(-N616+D616*A683-EXP(-N616+D616*A683))</f>
        <v>1.1160797538141257E-2</v>
      </c>
      <c r="G683">
        <f t="shared" si="138"/>
        <v>9.1893694541834021E-6</v>
      </c>
      <c r="H683">
        <f>F683*(1/D616+A683-A683*EXP(-N616+D616*A683))</f>
        <v>0.64259978159301168</v>
      </c>
      <c r="I683">
        <f>F683*(-1+EXP(-N616+D616*A683))</f>
        <v>-5.1175285138985432E-3</v>
      </c>
      <c r="K683">
        <f t="shared" si="130"/>
        <v>1.7715898383932182E-3</v>
      </c>
      <c r="L683">
        <f t="shared" si="131"/>
        <v>0.41293447930338628</v>
      </c>
      <c r="M683">
        <f t="shared" si="132"/>
        <v>2.6189098090564631E-5</v>
      </c>
      <c r="O683">
        <f t="shared" si="133"/>
        <v>-3.2885227053272136E-3</v>
      </c>
      <c r="R683">
        <f t="shared" si="134"/>
        <v>1.1384232432238809E-3</v>
      </c>
      <c r="S683">
        <f t="shared" si="135"/>
        <v>-9.0661615129102062E-6</v>
      </c>
      <c r="U683">
        <f t="shared" si="136"/>
        <v>3.1385305554981088E-6</v>
      </c>
    </row>
    <row r="684" spans="1:21" x14ac:dyDescent="0.3">
      <c r="A684">
        <f t="shared" si="137"/>
        <v>65</v>
      </c>
      <c r="D684" s="61">
        <f t="shared" ref="D684:D736" si="139">D484</f>
        <v>1.4276516311219033E-2</v>
      </c>
      <c r="E684" s="61">
        <f>D684/SUM(D619:D736)</f>
        <v>1.5013124158510442E-2</v>
      </c>
      <c r="F684">
        <f>D616*EXP(-N616+D616*A684-EXP(-N616+D616*A684))</f>
        <v>1.1339653812794708E-2</v>
      </c>
      <c r="G684">
        <f t="shared" si="138"/>
        <v>2.6133914642305479E-5</v>
      </c>
      <c r="H684">
        <f>F684*(1/D616+A684-A684*EXP(-N616+D616*A684))</f>
        <v>0.64370655047472536</v>
      </c>
      <c r="I684">
        <f>F684*(-1+EXP(-N616+D616*A684))</f>
        <v>-4.9781437329690795E-3</v>
      </c>
      <c r="K684">
        <f t="shared" ref="K684:K736" si="140">E684-F684</f>
        <v>3.6734703457157337E-3</v>
      </c>
      <c r="L684">
        <f t="shared" ref="L684:L736" si="141">H684*H684</f>
        <v>0.41435812312407017</v>
      </c>
      <c r="M684">
        <f t="shared" ref="M684:M736" si="142">I684*I684</f>
        <v>2.4781915026099323E-5</v>
      </c>
      <c r="O684">
        <f t="shared" ref="O684:O736" si="143">H684*I684</f>
        <v>-3.2044637301168986E-3</v>
      </c>
      <c r="R684">
        <f t="shared" ref="R684:R736" si="144">H684*K684</f>
        <v>2.3646369245118718E-3</v>
      </c>
      <c r="S684">
        <f t="shared" ref="S684:S736" si="145">I684*K684</f>
        <v>-1.8287063379772536E-5</v>
      </c>
      <c r="U684">
        <f t="shared" ref="U684:U736" si="146">K684*K684</f>
        <v>1.3494384380852871E-5</v>
      </c>
    </row>
    <row r="685" spans="1:21" x14ac:dyDescent="0.3">
      <c r="A685">
        <f t="shared" ref="A685:A736" si="147">A684+1</f>
        <v>66</v>
      </c>
      <c r="D685" s="61">
        <f t="shared" si="139"/>
        <v>1.457936302296879E-2</v>
      </c>
      <c r="E685" s="61">
        <f>D685/SUM(D619:D736)</f>
        <v>1.533159647944512E-2</v>
      </c>
      <c r="F685">
        <f>D616*EXP(-N616+D616*A685-EXP(-N616+D616*A685))</f>
        <v>1.1513268368293779E-2</v>
      </c>
      <c r="G685">
        <f t="shared" ref="G685:G736" si="148">(1/$H$4-E685)^2</f>
        <v>2.9491485659223713E-5</v>
      </c>
      <c r="H685">
        <f>F685*(1/D616+A685-A685*EXP(-N616+D616*A685))</f>
        <v>0.64324557219043554</v>
      </c>
      <c r="I685">
        <f>F685*(-1+EXP(-N616+D616*A685))</f>
        <v>-4.8214710760764758E-3</v>
      </c>
      <c r="K685">
        <f t="shared" si="140"/>
        <v>3.8183281111513409E-3</v>
      </c>
      <c r="L685">
        <f t="shared" si="141"/>
        <v>0.41376486614260083</v>
      </c>
      <c r="M685">
        <f t="shared" si="142"/>
        <v>2.3246583337442048E-5</v>
      </c>
      <c r="O685">
        <f t="shared" si="143"/>
        <v>-3.1013899211304475E-3</v>
      </c>
      <c r="R685">
        <f t="shared" si="144"/>
        <v>2.4561226506683693E-3</v>
      </c>
      <c r="S685">
        <f t="shared" si="145"/>
        <v>-1.8409958546885914E-5</v>
      </c>
      <c r="U685">
        <f t="shared" si="146"/>
        <v>1.4579629564408567E-5</v>
      </c>
    </row>
    <row r="686" spans="1:21" x14ac:dyDescent="0.3">
      <c r="A686">
        <f t="shared" si="147"/>
        <v>67</v>
      </c>
      <c r="D686" s="61">
        <f t="shared" si="139"/>
        <v>1.5043432193271066E-2</v>
      </c>
      <c r="E686" s="61">
        <f>D686/SUM(D619:D736)</f>
        <v>1.5819609655769513E-2</v>
      </c>
      <c r="F686">
        <f>D616*EXP(-N616+D616*A686-EXP(-N616+D616*A686))</f>
        <v>1.1681018215725383E-2</v>
      </c>
      <c r="G686">
        <f t="shared" si="148"/>
        <v>3.5030057457657347E-5</v>
      </c>
      <c r="H686">
        <f>F686*(1/D616+A686-A686*EXP(-N616+D616*A686))</f>
        <v>0.64110766914600059</v>
      </c>
      <c r="I686">
        <f>F686*(-1+EXP(-N616+D616*A686))</f>
        <v>-4.646917610282921E-3</v>
      </c>
      <c r="K686">
        <f t="shared" si="140"/>
        <v>4.1385914400441301E-3</v>
      </c>
      <c r="L686">
        <f t="shared" si="141"/>
        <v>0.41101904343781775</v>
      </c>
      <c r="M686">
        <f t="shared" si="142"/>
        <v>2.1593843276757533E-5</v>
      </c>
      <c r="O686">
        <f t="shared" si="143"/>
        <v>-2.9791745178419865E-3</v>
      </c>
      <c r="R686">
        <f t="shared" si="144"/>
        <v>2.6532827116742823E-3</v>
      </c>
      <c r="S686">
        <f t="shared" si="145"/>
        <v>-1.9231693444507222E-5</v>
      </c>
      <c r="U686">
        <f t="shared" si="146"/>
        <v>1.7127939107606546E-5</v>
      </c>
    </row>
    <row r="687" spans="1:21" x14ac:dyDescent="0.3">
      <c r="A687">
        <f t="shared" si="147"/>
        <v>68</v>
      </c>
      <c r="D687" s="61">
        <f t="shared" si="139"/>
        <v>1.7962717114752714E-2</v>
      </c>
      <c r="E687" s="61">
        <f>D687/SUM(D619:D736)</f>
        <v>1.8889517329662618E-2</v>
      </c>
      <c r="F687">
        <f>D616*EXP(-N616+D616*A687-EXP(-N616+D616*A687))</f>
        <v>1.1842260070314482E-2</v>
      </c>
      <c r="G687">
        <f t="shared" si="148"/>
        <v>8.07936217761854E-5</v>
      </c>
      <c r="H687">
        <f>F687*(1/D616+A687-A687*EXP(-N616+D616*A687))</f>
        <v>0.637183521356394</v>
      </c>
      <c r="I687">
        <f>F687*(-1+EXP(-N616+D616*A687))</f>
        <v>-4.4539316130736226E-3</v>
      </c>
      <c r="K687">
        <f t="shared" si="140"/>
        <v>7.0472572593481362E-3</v>
      </c>
      <c r="L687">
        <f t="shared" si="141"/>
        <v>0.40600283988813418</v>
      </c>
      <c r="M687">
        <f t="shared" si="142"/>
        <v>1.9837506813936603E-5</v>
      </c>
      <c r="O687">
        <f t="shared" si="143"/>
        <v>-2.8379718290988151E-3</v>
      </c>
      <c r="R687">
        <f t="shared" si="144"/>
        <v>4.4903961964158556E-3</v>
      </c>
      <c r="S687">
        <f t="shared" si="145"/>
        <v>-3.138800189287324E-5</v>
      </c>
      <c r="U687">
        <f t="shared" si="146"/>
        <v>4.9663834879435004E-5</v>
      </c>
    </row>
    <row r="688" spans="1:21" x14ac:dyDescent="0.3">
      <c r="A688">
        <f t="shared" si="147"/>
        <v>69</v>
      </c>
      <c r="D688" s="61">
        <f t="shared" si="139"/>
        <v>1.9050321813314099E-2</v>
      </c>
      <c r="E688" s="61">
        <f>D688/SUM(D619:D736)</f>
        <v>2.0033237829743575E-2</v>
      </c>
      <c r="F688">
        <f>D616*EXP(-N616+D616*A688-EXP(-N616+D616*A688))</f>
        <v>1.1996331950275482E-2</v>
      </c>
      <c r="G688">
        <f t="shared" si="148"/>
        <v>1.0266244407695767E-4</v>
      </c>
      <c r="H688">
        <f>F688*(1/D616+A688-A688*EXP(-N616+D616*A688))</f>
        <v>0.63136446532573531</v>
      </c>
      <c r="I688">
        <f>F688*(-1+EXP(-N616+D616*A688))</f>
        <v>-4.2420105099090118E-3</v>
      </c>
      <c r="K688">
        <f t="shared" si="140"/>
        <v>8.0369058794680925E-3</v>
      </c>
      <c r="L688">
        <f t="shared" si="141"/>
        <v>0.39862108807605162</v>
      </c>
      <c r="M688">
        <f t="shared" si="142"/>
        <v>1.7994653166178513E-5</v>
      </c>
      <c r="O688">
        <f t="shared" si="143"/>
        <v>-2.6782546974948532E-3</v>
      </c>
      <c r="R688">
        <f t="shared" si="144"/>
        <v>5.0742167834636311E-3</v>
      </c>
      <c r="S688">
        <f t="shared" si="145"/>
        <v>-3.4092639207853177E-5</v>
      </c>
      <c r="U688">
        <f t="shared" si="146"/>
        <v>6.4591856115428799E-5</v>
      </c>
    </row>
    <row r="689" spans="1:21" x14ac:dyDescent="0.3">
      <c r="A689">
        <f t="shared" si="147"/>
        <v>70</v>
      </c>
      <c r="D689" s="61">
        <f t="shared" si="139"/>
        <v>1.9709787509574837E-2</v>
      </c>
      <c r="E689" s="61">
        <f>D689/SUM(D619:D736)</f>
        <v>2.0726729166174206E-2</v>
      </c>
      <c r="F689">
        <f>D616*EXP(-N616+D616*A689-EXP(-N616+D616*A689))</f>
        <v>1.2142555065718926E-2</v>
      </c>
      <c r="G689">
        <f t="shared" si="148"/>
        <v>1.1719662635032746E-4</v>
      </c>
      <c r="H689">
        <f>F689*(1/D616+A689-A689*EXP(-N616+D616*A689))</f>
        <v>0.62354338361277795</v>
      </c>
      <c r="I689">
        <f>F689*(-1+EXP(-N616+D616*A689))</f>
        <v>-4.0107093099435208E-3</v>
      </c>
      <c r="K689">
        <f t="shared" si="140"/>
        <v>8.5841741004552795E-3</v>
      </c>
      <c r="L689">
        <f t="shared" si="141"/>
        <v>0.38880635124727198</v>
      </c>
      <c r="M689">
        <f t="shared" si="142"/>
        <v>1.6085789168867634E-5</v>
      </c>
      <c r="O689">
        <f t="shared" si="143"/>
        <v>-2.5008512538094527E-3</v>
      </c>
      <c r="R689">
        <f t="shared" si="144"/>
        <v>5.3526049641190593E-3</v>
      </c>
      <c r="S689">
        <f t="shared" si="145"/>
        <v>-3.4428626982872037E-5</v>
      </c>
      <c r="U689">
        <f t="shared" si="146"/>
        <v>7.3688044986927205E-5</v>
      </c>
    </row>
    <row r="690" spans="1:21" x14ac:dyDescent="0.3">
      <c r="A690">
        <f t="shared" si="147"/>
        <v>71</v>
      </c>
      <c r="D690" s="61">
        <f t="shared" si="139"/>
        <v>2.1967083500650859E-2</v>
      </c>
      <c r="E690" s="61">
        <f>D690/SUM(D619:D736)</f>
        <v>2.3100492081284028E-2</v>
      </c>
      <c r="F690">
        <f>D616*EXP(-N616+D616*A690-EXP(-N616+D616*A690))</f>
        <v>1.2280236014808717E-2</v>
      </c>
      <c r="G690">
        <f t="shared" si="148"/>
        <v>1.7422685258005862E-4</v>
      </c>
      <c r="H690">
        <f>F690*(1/D616+A690-A690*EXP(-N616+D616*A690))</f>
        <v>0.61361568712798475</v>
      </c>
      <c r="I690">
        <f>F690*(-1+EXP(-N616+D616*A690))</f>
        <v>-3.7596495127774857E-3</v>
      </c>
      <c r="K690">
        <f t="shared" si="140"/>
        <v>1.0820256066475312E-2</v>
      </c>
      <c r="L690">
        <f t="shared" si="141"/>
        <v>0.3765242114895489</v>
      </c>
      <c r="M690">
        <f t="shared" si="142"/>
        <v>1.4134964458927986E-5</v>
      </c>
      <c r="O690">
        <f t="shared" si="143"/>
        <v>-2.3069799191433502E-3</v>
      </c>
      <c r="R690">
        <f t="shared" si="144"/>
        <v>6.6394788611309936E-3</v>
      </c>
      <c r="S690">
        <f t="shared" si="145"/>
        <v>-4.068037044845154E-5</v>
      </c>
      <c r="U690">
        <f t="shared" si="146"/>
        <v>1.1707794134409579E-4</v>
      </c>
    </row>
    <row r="691" spans="1:21" x14ac:dyDescent="0.3">
      <c r="A691">
        <f t="shared" si="147"/>
        <v>72</v>
      </c>
      <c r="D691" s="61">
        <f t="shared" si="139"/>
        <v>2.3900150588625674E-2</v>
      </c>
      <c r="E691" s="61">
        <f>D691/SUM(D619:D736)</f>
        <v>2.5133297253487698E-2</v>
      </c>
      <c r="F691">
        <f>D616*EXP(-N616+D616*A691-EXP(-N616+D616*A691))</f>
        <v>1.2408669303218928E-2</v>
      </c>
      <c r="G691">
        <f t="shared" si="148"/>
        <v>2.320231812483555E-4</v>
      </c>
      <c r="H691">
        <f>F691*(1/D616+A691-A691*EXP(-N616+D616*A691))</f>
        <v>0.60148039119115149</v>
      </c>
      <c r="I691">
        <f>F691*(-1+EXP(-N616+D616*A691))</f>
        <v>-3.4885284484457357E-3</v>
      </c>
      <c r="K691">
        <f t="shared" si="140"/>
        <v>1.272462795026877E-2</v>
      </c>
      <c r="L691">
        <f t="shared" si="141"/>
        <v>0.36177866098746064</v>
      </c>
      <c r="M691">
        <f t="shared" si="142"/>
        <v>1.2169830735615211E-5</v>
      </c>
      <c r="O691">
        <f t="shared" si="143"/>
        <v>-2.0982814558526018E-3</v>
      </c>
      <c r="R691">
        <f t="shared" si="144"/>
        <v>7.6536141972895202E-3</v>
      </c>
      <c r="S691">
        <f t="shared" si="145"/>
        <v>-4.4390226600400357E-5</v>
      </c>
      <c r="U691">
        <f t="shared" si="146"/>
        <v>1.6191615647276122E-4</v>
      </c>
    </row>
    <row r="692" spans="1:21" x14ac:dyDescent="0.3">
      <c r="A692">
        <f t="shared" si="147"/>
        <v>73</v>
      </c>
      <c r="D692" s="61">
        <f t="shared" si="139"/>
        <v>2.5646422946606715E-2</v>
      </c>
      <c r="E692" s="61">
        <f>D692/SUM(D619:D736)</f>
        <v>2.6969669877833165E-2</v>
      </c>
      <c r="F692">
        <f>D616*EXP(-N616+D616*A692-EXP(-N616+D616*A692))</f>
        <v>1.2527140201393545E-2</v>
      </c>
      <c r="G692">
        <f t="shared" si="148"/>
        <v>2.9133982939201025E-4</v>
      </c>
      <c r="H692">
        <f>F692*(1/D616+A692-A692*EXP(-N616+D616*A692))</f>
        <v>0.58704128516609755</v>
      </c>
      <c r="I692">
        <f>F692*(-1+EXP(-N616+D616*A692))</f>
        <v>-3.1971290009773557E-3</v>
      </c>
      <c r="K692">
        <f t="shared" si="140"/>
        <v>1.444252967643962E-2</v>
      </c>
      <c r="L692">
        <f t="shared" si="141"/>
        <v>0.34461747048946345</v>
      </c>
      <c r="M692">
        <f t="shared" si="142"/>
        <v>1.0221633848890464E-5</v>
      </c>
      <c r="O692">
        <f t="shared" si="143"/>
        <v>-1.8768467175755484E-3</v>
      </c>
      <c r="R692">
        <f t="shared" si="144"/>
        <v>8.4783611823066179E-3</v>
      </c>
      <c r="S692">
        <f t="shared" si="145"/>
        <v>-4.6174630476021219E-5</v>
      </c>
      <c r="U692">
        <f t="shared" si="146"/>
        <v>2.0858666345483913E-4</v>
      </c>
    </row>
    <row r="693" spans="1:21" x14ac:dyDescent="0.3">
      <c r="A693">
        <f t="shared" si="147"/>
        <v>74</v>
      </c>
      <c r="D693" s="61">
        <f t="shared" si="139"/>
        <v>2.7348241506391664E-2</v>
      </c>
      <c r="E693" s="61">
        <f>D693/SUM(D619:D736)</f>
        <v>2.8759295076049834E-2</v>
      </c>
      <c r="F693">
        <f>D616*EXP(-N616+D616*A693-EXP(-N616+D616*A693))</f>
        <v>1.2634927952125379E-2</v>
      </c>
      <c r="G693">
        <f t="shared" si="148"/>
        <v>3.5563566660704916E-4</v>
      </c>
      <c r="H693">
        <f>F693*(1/D616+A693-A693*EXP(-N616+D616*A693))</f>
        <v>0.5702081940682493</v>
      </c>
      <c r="I693">
        <f>F693*(-1+EXP(-N616+D616*A693))</f>
        <v>-2.8853296527899574E-3</v>
      </c>
      <c r="K693">
        <f t="shared" si="140"/>
        <v>1.6124367123924455E-2</v>
      </c>
      <c r="L693">
        <f t="shared" si="141"/>
        <v>0.32513738458257424</v>
      </c>
      <c r="M693">
        <f t="shared" si="142"/>
        <v>8.3251272052690156E-6</v>
      </c>
      <c r="O693">
        <f t="shared" si="143"/>
        <v>-1.6452386106089304E-3</v>
      </c>
      <c r="R693">
        <f t="shared" si="144"/>
        <v>9.1942462582264139E-3</v>
      </c>
      <c r="S693">
        <f t="shared" si="145"/>
        <v>-4.6524114595130752E-5</v>
      </c>
      <c r="U693">
        <f t="shared" si="146"/>
        <v>2.5999521514709578E-4</v>
      </c>
    </row>
    <row r="694" spans="1:21" x14ac:dyDescent="0.3">
      <c r="A694">
        <f t="shared" si="147"/>
        <v>75</v>
      </c>
      <c r="D694" s="61">
        <f t="shared" si="139"/>
        <v>2.8734972642275411E-2</v>
      </c>
      <c r="E694" s="61">
        <f>D694/SUM(D619:D736)</f>
        <v>3.021757567221561E-2</v>
      </c>
      <c r="F694">
        <f>D616*EXP(-N616+D616*A694-EXP(-N616+D616*A694))</f>
        <v>1.2731309338499166E-2</v>
      </c>
      <c r="G694">
        <f t="shared" si="148"/>
        <v>4.1276364935339041E-4</v>
      </c>
      <c r="H694">
        <f>F694*(1/D616+A694-A694*EXP(-N616+D616*A694))</f>
        <v>0.55089832890108792</v>
      </c>
      <c r="I694">
        <f>F694*(-1+EXP(-N616+D616*A694))</f>
        <v>-2.5531147729391224E-3</v>
      </c>
      <c r="K694">
        <f t="shared" si="140"/>
        <v>1.7486266333716444E-2</v>
      </c>
      <c r="L694">
        <f t="shared" si="141"/>
        <v>0.30348896878601123</v>
      </c>
      <c r="M694">
        <f t="shared" si="142"/>
        <v>6.5183950437999862E-6</v>
      </c>
      <c r="O694">
        <f t="shared" si="143"/>
        <v>-1.4065066619048431E-3</v>
      </c>
      <c r="R694">
        <f t="shared" si="144"/>
        <v>9.633154901963743E-3</v>
      </c>
      <c r="S694">
        <f t="shared" si="145"/>
        <v>-4.464444490015948E-5</v>
      </c>
      <c r="U694">
        <f t="shared" si="146"/>
        <v>3.0576951029366513E-4</v>
      </c>
    </row>
    <row r="695" spans="1:21" x14ac:dyDescent="0.3">
      <c r="A695">
        <f t="shared" si="147"/>
        <v>76</v>
      </c>
      <c r="D695" s="61">
        <f t="shared" si="139"/>
        <v>2.9956400016221886E-2</v>
      </c>
      <c r="E695" s="61">
        <f>D695/SUM(D619:D736)</f>
        <v>3.1502023531617525E-2</v>
      </c>
      <c r="F695">
        <f>D616*EXP(-N616+D616*A695-EXP(-N616+D616*A695))</f>
        <v>1.2815562619248395E-2</v>
      </c>
      <c r="G695">
        <f t="shared" si="148"/>
        <v>4.6660464535663225E-4</v>
      </c>
      <c r="H695">
        <f>F695*(1/D616+A695-A695*EXP(-N616+D616*A695))</f>
        <v>0.52903772061059318</v>
      </c>
      <c r="I695">
        <f>F695*(-1+EXP(-N616+D616*A695))</f>
        <v>-2.200585056895818E-3</v>
      </c>
      <c r="K695">
        <f t="shared" si="140"/>
        <v>1.868646091236913E-2</v>
      </c>
      <c r="L695">
        <f t="shared" si="141"/>
        <v>0.27988090982885205</v>
      </c>
      <c r="M695">
        <f t="shared" si="142"/>
        <v>4.8425745926331709E-6</v>
      </c>
      <c r="O695">
        <f t="shared" si="143"/>
        <v>-1.164192502509896E-3</v>
      </c>
      <c r="R695">
        <f t="shared" si="144"/>
        <v>9.8858426873587105E-3</v>
      </c>
      <c r="S695">
        <f t="shared" si="145"/>
        <v>-4.1121146650027301E-5</v>
      </c>
      <c r="U695">
        <f t="shared" si="146"/>
        <v>3.4918382142949932E-4</v>
      </c>
    </row>
    <row r="696" spans="1:21" x14ac:dyDescent="0.3">
      <c r="A696">
        <f t="shared" si="147"/>
        <v>77</v>
      </c>
      <c r="D696" s="61">
        <f t="shared" si="139"/>
        <v>3.2674042245523505E-2</v>
      </c>
      <c r="E696" s="61">
        <f>D696/SUM(D619:D736)</f>
        <v>3.4359884603429133E-2</v>
      </c>
      <c r="F696">
        <f>D616*EXP(-N616+D616*A696-EXP(-N616+D616*A696))</f>
        <v>1.2886971835018175E-2</v>
      </c>
      <c r="G696">
        <f t="shared" si="148"/>
        <v>5.9823752037830918E-4</v>
      </c>
      <c r="H696">
        <f>F696*(1/D616+A696-A696*EXP(-N616+D616*A696))</f>
        <v>0.50456273044889255</v>
      </c>
      <c r="I696">
        <f>F696*(-1+EXP(-N616+D616*A696))</f>
        <v>-1.8279680091754507E-3</v>
      </c>
      <c r="K696">
        <f t="shared" si="140"/>
        <v>2.1472912768410957E-2</v>
      </c>
      <c r="L696">
        <f t="shared" si="141"/>
        <v>0.25458354895804181</v>
      </c>
      <c r="M696">
        <f t="shared" si="142"/>
        <v>3.3414670425688603E-6</v>
      </c>
      <c r="O696">
        <f t="shared" si="143"/>
        <v>-9.223245298827917E-4</v>
      </c>
      <c r="R696">
        <f t="shared" si="144"/>
        <v>1.0834431497120321E-2</v>
      </c>
      <c r="S696">
        <f t="shared" si="145"/>
        <v>-3.9251797604470292E-5</v>
      </c>
      <c r="U696">
        <f t="shared" si="146"/>
        <v>4.6108598275978628E-4</v>
      </c>
    </row>
    <row r="697" spans="1:21" x14ac:dyDescent="0.3">
      <c r="A697">
        <f t="shared" si="147"/>
        <v>78</v>
      </c>
      <c r="D697" s="61">
        <f t="shared" si="139"/>
        <v>3.3540692196800344E-2</v>
      </c>
      <c r="E697" s="61">
        <f>D697/SUM(D619:D736)</f>
        <v>3.5271250025977037E-2</v>
      </c>
      <c r="F697">
        <f>D616*EXP(-N616+D616*A697-EXP(-N616+D616*A697))</f>
        <v>1.2944831484874516E-2</v>
      </c>
      <c r="G697">
        <f t="shared" si="148"/>
        <v>6.4365008876187443E-4</v>
      </c>
      <c r="H697">
        <f>F697*(1/D616+A697-A697*EXP(-N616+D616*A697))</f>
        <v>0.47742162721017012</v>
      </c>
      <c r="I697">
        <f>F697*(-1+EXP(-N616+D616*A697))</f>
        <v>-1.4356283429430977E-3</v>
      </c>
      <c r="K697">
        <f t="shared" si="140"/>
        <v>2.2326418541102521E-2</v>
      </c>
      <c r="L697">
        <f t="shared" si="141"/>
        <v>0.22793141012800666</v>
      </c>
      <c r="M697">
        <f t="shared" si="142"/>
        <v>2.0610287390615446E-6</v>
      </c>
      <c r="O697">
        <f t="shared" si="143"/>
        <v>-6.8540001955693384E-4</v>
      </c>
      <c r="R697">
        <f t="shared" si="144"/>
        <v>1.0659115069668478E-2</v>
      </c>
      <c r="S697">
        <f t="shared" si="145"/>
        <v>-3.2052439254017068E-5</v>
      </c>
      <c r="U697">
        <f t="shared" si="146"/>
        <v>4.9846896487248645E-4</v>
      </c>
    </row>
    <row r="698" spans="1:21" x14ac:dyDescent="0.3">
      <c r="A698">
        <f t="shared" si="147"/>
        <v>79</v>
      </c>
      <c r="D698" s="61">
        <f t="shared" si="139"/>
        <v>3.5041361656935367E-2</v>
      </c>
      <c r="E698" s="61">
        <f>D698/SUM(D619:D736)</f>
        <v>3.6849347681928803E-2</v>
      </c>
      <c r="F698">
        <f>D616*EXP(-N616+D616*A698-EXP(-N616+D616*A698))</f>
        <v>1.2988451567626971E-2</v>
      </c>
      <c r="G698">
        <f t="shared" si="148"/>
        <v>7.2621397641686259E-4</v>
      </c>
      <c r="H698">
        <f>F698*(1/D616+A698-A698*EXP(-N616+D616*A698))</f>
        <v>0.44757621925024427</v>
      </c>
      <c r="I698">
        <f>F698*(-1+EXP(-N616+D616*A698))</f>
        <v>-1.0240781528728505E-3</v>
      </c>
      <c r="K698">
        <f t="shared" si="140"/>
        <v>2.3860896114301831E-2</v>
      </c>
      <c r="L698">
        <f t="shared" si="141"/>
        <v>0.20032447203834272</v>
      </c>
      <c r="M698">
        <f t="shared" si="142"/>
        <v>1.0487360631914695E-6</v>
      </c>
      <c r="O698">
        <f t="shared" si="143"/>
        <v>-4.5835302787960411E-4</v>
      </c>
      <c r="R698">
        <f t="shared" si="144"/>
        <v>1.0679569670762059E-2</v>
      </c>
      <c r="S698">
        <f t="shared" si="145"/>
        <v>-2.4435422418625197E-5</v>
      </c>
      <c r="U698">
        <f t="shared" si="146"/>
        <v>5.6934236337750422E-4</v>
      </c>
    </row>
    <row r="699" spans="1:21" x14ac:dyDescent="0.3">
      <c r="A699">
        <f t="shared" si="147"/>
        <v>80</v>
      </c>
      <c r="D699" s="61">
        <f t="shared" si="139"/>
        <v>3.735361953938126E-2</v>
      </c>
      <c r="E699" s="61">
        <f>D699/SUM(D619:D736)</f>
        <v>3.9280908289496271E-2</v>
      </c>
      <c r="F699">
        <f>D616*EXP(-N616+D616*A699-EXP(-N616+D616*A699))</f>
        <v>1.3017162977118579E-2</v>
      </c>
      <c r="G699">
        <f t="shared" si="148"/>
        <v>8.6317959287967173E-4</v>
      </c>
      <c r="H699">
        <f>F699*(1/D616+A699-A699*EXP(-N616+D616*A699))</f>
        <v>0.41500352643994115</v>
      </c>
      <c r="I699">
        <f>F699*(-1+EXP(-N616+D616*A699))</f>
        <v>-5.9398669930550284E-4</v>
      </c>
      <c r="K699">
        <f t="shared" si="140"/>
        <v>2.6263745312377691E-2</v>
      </c>
      <c r="L699">
        <f t="shared" si="141"/>
        <v>0.17222792695758693</v>
      </c>
      <c r="M699">
        <f t="shared" si="142"/>
        <v>3.5282019895184585E-7</v>
      </c>
      <c r="O699">
        <f t="shared" si="143"/>
        <v>-2.4650657487020462E-4</v>
      </c>
      <c r="R699">
        <f t="shared" si="144"/>
        <v>1.0899546922157216E-2</v>
      </c>
      <c r="S699">
        <f t="shared" si="145"/>
        <v>-1.5600315389499598E-5</v>
      </c>
      <c r="U699">
        <f t="shared" si="146"/>
        <v>6.8978431783344113E-4</v>
      </c>
    </row>
    <row r="700" spans="1:21" x14ac:dyDescent="0.3">
      <c r="A700">
        <f t="shared" si="147"/>
        <v>81</v>
      </c>
      <c r="D700" s="61">
        <f t="shared" si="139"/>
        <v>3.688652398182779E-2</v>
      </c>
      <c r="E700" s="61">
        <f>D700/SUM(D619:D736)</f>
        <v>3.8789712577141137E-2</v>
      </c>
      <c r="F700">
        <f>D616*EXP(-N616+D616*A700-EXP(-N616+D616*A700))</f>
        <v>1.3030323234575534E-2</v>
      </c>
      <c r="G700">
        <f t="shared" si="148"/>
        <v>8.3455828641848485E-4</v>
      </c>
      <c r="H700">
        <f>F700*(1/D616+A700-A700*EXP(-N616+D616*A700))</f>
        <v>0.37969747425368638</v>
      </c>
      <c r="I700">
        <f>F700*(-1+EXP(-N616+D616*A700))</f>
        <v>-1.4618962345334753E-4</v>
      </c>
      <c r="K700">
        <f t="shared" si="140"/>
        <v>2.5759389342565601E-2</v>
      </c>
      <c r="L700">
        <f t="shared" si="141"/>
        <v>0.14417017195462883</v>
      </c>
      <c r="M700">
        <f t="shared" si="142"/>
        <v>2.137140600543154E-8</v>
      </c>
      <c r="O700">
        <f t="shared" si="143"/>
        <v>-5.5507830787333529E-5</v>
      </c>
      <c r="R700">
        <f t="shared" si="144"/>
        <v>9.7807750716894862E-3</v>
      </c>
      <c r="S700">
        <f t="shared" si="145"/>
        <v>-3.7657554283778386E-6</v>
      </c>
      <c r="U700">
        <f t="shared" si="146"/>
        <v>6.635461393018823E-4</v>
      </c>
    </row>
    <row r="701" spans="1:21" x14ac:dyDescent="0.3">
      <c r="A701">
        <f t="shared" si="147"/>
        <v>82</v>
      </c>
      <c r="D701" s="61">
        <f t="shared" si="139"/>
        <v>3.8021967694227748E-2</v>
      </c>
      <c r="E701" s="61">
        <f>D701/SUM(D619:D736)</f>
        <v>3.9983740381799956E-2</v>
      </c>
      <c r="F701">
        <f>D616*EXP(-N616+D616*A701-EXP(-N616+D616*A701))</f>
        <v>1.3027322534404563E-2</v>
      </c>
      <c r="G701">
        <f t="shared" si="148"/>
        <v>9.0497186457670501E-4</v>
      </c>
      <c r="H701">
        <f>F701*(1/D616+A701-A701*EXP(-N616+D616*A701))</f>
        <v>0.34167058909038195</v>
      </c>
      <c r="I701">
        <f>F701*(-1+EXP(-N616+D616*A701))</f>
        <v>3.1830260456351315E-4</v>
      </c>
      <c r="K701">
        <f t="shared" si="140"/>
        <v>2.6956417847395393E-2</v>
      </c>
      <c r="L701">
        <f t="shared" si="141"/>
        <v>0.11673879144936863</v>
      </c>
      <c r="M701">
        <f t="shared" si="142"/>
        <v>1.0131654807191622E-7</v>
      </c>
      <c r="O701">
        <f t="shared" si="143"/>
        <v>1.0875463841021843E-4</v>
      </c>
      <c r="R701">
        <f t="shared" si="144"/>
        <v>9.2102151656860698E-3</v>
      </c>
      <c r="S701">
        <f t="shared" si="145"/>
        <v>8.5802980105283241E-6</v>
      </c>
      <c r="U701">
        <f t="shared" si="146"/>
        <v>7.2664846316337689E-4</v>
      </c>
    </row>
    <row r="702" spans="1:21" x14ac:dyDescent="0.3">
      <c r="A702">
        <f t="shared" si="147"/>
        <v>83</v>
      </c>
      <c r="D702" s="61">
        <f t="shared" si="139"/>
        <v>3.7052221085267276E-2</v>
      </c>
      <c r="E702" s="61">
        <f>D702/SUM(D619:D736)</f>
        <v>3.8963958950164766E-2</v>
      </c>
      <c r="F702">
        <f>D616*EXP(-N616+D616*A702-EXP(-N616+D616*A702))</f>
        <v>1.3007590072497353E-2</v>
      </c>
      <c r="G702">
        <f t="shared" si="148"/>
        <v>8.4465615844319785E-4</v>
      </c>
      <c r="H702">
        <f>F702*(1/D616+A702-A702*EXP(-N616+D616*A702))</f>
        <v>0.30095567070621332</v>
      </c>
      <c r="I702">
        <f>F702*(-1+EXP(-N616+D616*A702))</f>
        <v>7.9829722023120925E-4</v>
      </c>
      <c r="K702">
        <f t="shared" si="140"/>
        <v>2.5956368877667411E-2</v>
      </c>
      <c r="L702">
        <f t="shared" si="141"/>
        <v>9.0574315730226701E-2</v>
      </c>
      <c r="M702">
        <f t="shared" si="142"/>
        <v>6.3727845182887584E-7</v>
      </c>
      <c r="O702">
        <f t="shared" si="143"/>
        <v>2.4025207533758927E-4</v>
      </c>
      <c r="R702">
        <f t="shared" si="144"/>
        <v>7.8117164046762775E-3</v>
      </c>
      <c r="S702">
        <f t="shared" si="145"/>
        <v>2.0720897122337767E-5</v>
      </c>
      <c r="U702">
        <f t="shared" si="146"/>
        <v>6.7373308531354142E-4</v>
      </c>
    </row>
    <row r="703" spans="1:21" x14ac:dyDescent="0.3">
      <c r="A703">
        <f t="shared" si="147"/>
        <v>84</v>
      </c>
      <c r="D703" s="61">
        <f t="shared" si="139"/>
        <v>3.6517876104514006E-2</v>
      </c>
      <c r="E703" s="61">
        <f>D703/SUM(D619:D736)</f>
        <v>3.8402044028859939E-2</v>
      </c>
      <c r="F703">
        <f>D616*EXP(-N616+D616*A703-EXP(-N616+D616*A703))</f>
        <v>1.2970600618187101E-2</v>
      </c>
      <c r="G703">
        <f t="shared" si="148"/>
        <v>8.1231007511222016E-4</v>
      </c>
      <c r="H703">
        <f>F703*(1/D616+A703-A703*EXP(-N616+D616*A703))</f>
        <v>0.25760741436321355</v>
      </c>
      <c r="I703">
        <f>F703*(-1+EXP(-N616+D616*A703))</f>
        <v>1.2924129129138577E-3</v>
      </c>
      <c r="K703">
        <f t="shared" si="140"/>
        <v>2.5431443410672838E-2</v>
      </c>
      <c r="L703">
        <f t="shared" si="141"/>
        <v>6.6361579934900397E-2</v>
      </c>
      <c r="M703">
        <f t="shared" si="142"/>
        <v>1.6703311374664827E-6</v>
      </c>
      <c r="O703">
        <f t="shared" si="143"/>
        <v>3.32935148785368E-4</v>
      </c>
      <c r="R703">
        <f t="shared" si="144"/>
        <v>6.5513283805478141E-3</v>
      </c>
      <c r="S703">
        <f t="shared" si="145"/>
        <v>3.2867925857991615E-5</v>
      </c>
      <c r="U703">
        <f t="shared" si="146"/>
        <v>6.4675831395025489E-4</v>
      </c>
    </row>
    <row r="704" spans="1:21" x14ac:dyDescent="0.3">
      <c r="A704">
        <f t="shared" si="147"/>
        <v>85</v>
      </c>
      <c r="D704" s="61">
        <f t="shared" si="139"/>
        <v>3.4438768285532606E-2</v>
      </c>
      <c r="E704" s="61">
        <f>D704/SUM(D619:D736)</f>
        <v>3.6215663041730149E-2</v>
      </c>
      <c r="F704">
        <f>D616*EXP(-N616+D616*A704-EXP(-N616+D616*A704))</f>
        <v>1.291588128255986E-2</v>
      </c>
      <c r="G704">
        <f t="shared" si="148"/>
        <v>6.9246201208233299E-4</v>
      </c>
      <c r="H704">
        <f>F704*(1/D616+A704-A704*EXP(-N616+D616*A704))</f>
        <v>0.21170395203070441</v>
      </c>
      <c r="I704">
        <f>F704*(-1+EXP(-N616+D616*A704))</f>
        <v>1.7990750329575519E-3</v>
      </c>
      <c r="K704">
        <f t="shared" si="140"/>
        <v>2.3299781759170288E-2</v>
      </c>
      <c r="L704">
        <f t="shared" si="141"/>
        <v>4.4818563305418793E-2</v>
      </c>
      <c r="M704">
        <f t="shared" si="142"/>
        <v>3.2366709742112164E-6</v>
      </c>
      <c r="O704">
        <f t="shared" si="143"/>
        <v>3.8087129447688354E-4</v>
      </c>
      <c r="R704">
        <f t="shared" si="144"/>
        <v>4.9326558798692679E-3</v>
      </c>
      <c r="S704">
        <f t="shared" si="145"/>
        <v>4.191805563628305E-5</v>
      </c>
      <c r="U704">
        <f t="shared" si="146"/>
        <v>5.4287983002496447E-4</v>
      </c>
    </row>
    <row r="705" spans="1:21" x14ac:dyDescent="0.3">
      <c r="A705">
        <f t="shared" si="147"/>
        <v>86</v>
      </c>
      <c r="D705" s="61">
        <f t="shared" si="139"/>
        <v>3.2135071513350197E-2</v>
      </c>
      <c r="E705" s="61">
        <f>D705/SUM(D619:D736)</f>
        <v>3.3793105261499444E-2</v>
      </c>
      <c r="F705">
        <f>D616*EXP(-N616+D616*A705-EXP(-N616+D616*A705))</f>
        <v>1.2843018426934763E-2</v>
      </c>
      <c r="G705">
        <f t="shared" si="148"/>
        <v>5.7083316693766267E-4</v>
      </c>
      <c r="H705">
        <f>F705*(1/D616+A705-A705*EXP(-N616+D616*A705))</f>
        <v>0.16334827880081565</v>
      </c>
      <c r="I705">
        <f>F705*(-1+EXP(-N616+D616*A705))</f>
        <v>2.3165125139149785E-3</v>
      </c>
      <c r="K705">
        <f t="shared" si="140"/>
        <v>2.0950086834564681E-2</v>
      </c>
      <c r="L705">
        <f t="shared" si="141"/>
        <v>2.6682660187189001E-2</v>
      </c>
      <c r="M705">
        <f t="shared" si="142"/>
        <v>5.3662302271246934E-6</v>
      </c>
      <c r="O705">
        <f t="shared" si="143"/>
        <v>3.7839833196856224E-4</v>
      </c>
      <c r="R705">
        <f t="shared" si="144"/>
        <v>3.4221606251537691E-3</v>
      </c>
      <c r="S705">
        <f t="shared" si="145"/>
        <v>4.8531138319874523E-5</v>
      </c>
      <c r="U705">
        <f t="shared" si="146"/>
        <v>4.3890613837580038E-4</v>
      </c>
    </row>
    <row r="706" spans="1:21" x14ac:dyDescent="0.3">
      <c r="A706">
        <f t="shared" si="147"/>
        <v>87</v>
      </c>
      <c r="D706" s="61">
        <f t="shared" si="139"/>
        <v>2.9292899015876152E-2</v>
      </c>
      <c r="E706" s="61">
        <f>D706/SUM(D619:D736)</f>
        <v>3.0804288686481777E-2</v>
      </c>
      <c r="F706">
        <f>D616*EXP(-N616+D616*A706-EXP(-N616+D616*A706))</f>
        <v>1.275166464609952E-2</v>
      </c>
      <c r="G706">
        <f t="shared" si="148"/>
        <v>4.369478918370038E-4</v>
      </c>
      <c r="H706">
        <f>F706*(1/D616+A706-A706*EXP(-N616+D616*A706))</f>
        <v>0.11266952768992992</v>
      </c>
      <c r="I706">
        <f>F706*(-1+EXP(-N616+D616*A706))</f>
        <v>2.8427567739783811E-3</v>
      </c>
      <c r="K706">
        <f t="shared" si="140"/>
        <v>1.8052624040382256E-2</v>
      </c>
      <c r="L706">
        <f t="shared" si="141"/>
        <v>1.2694422469871887E-2</v>
      </c>
      <c r="M706">
        <f t="shared" si="142"/>
        <v>8.0812660759999723E-6</v>
      </c>
      <c r="O706">
        <f t="shared" si="143"/>
        <v>3.2029206306149306E-4</v>
      </c>
      <c r="R706">
        <f t="shared" si="144"/>
        <v>2.0339806241937435E-3</v>
      </c>
      <c r="S706">
        <f t="shared" si="145"/>
        <v>5.1319219278881627E-5</v>
      </c>
      <c r="U706">
        <f t="shared" si="146"/>
        <v>3.2589723474338739E-4</v>
      </c>
    </row>
    <row r="707" spans="1:21" x14ac:dyDescent="0.3">
      <c r="A707">
        <f t="shared" si="147"/>
        <v>88</v>
      </c>
      <c r="D707" s="61">
        <f t="shared" si="139"/>
        <v>2.6897095939756234E-2</v>
      </c>
      <c r="E707" s="61">
        <f>D707/SUM(D619:D736)</f>
        <v>2.8284872306670397E-2</v>
      </c>
      <c r="F707">
        <f>D616*EXP(-N616+D616*A707-EXP(-N616+D616*A707))</f>
        <v>1.2641545751456032E-2</v>
      </c>
      <c r="G707">
        <f t="shared" si="148"/>
        <v>3.3796712502513618E-4</v>
      </c>
      <c r="H707">
        <f>F707*(1/D616+A707-A707*EXP(-N616+D616*A707))</f>
        <v>5.9824053305773568E-2</v>
      </c>
      <c r="I707">
        <f>F707*(-1+EXP(-N616+D616*A707))</f>
        <v>3.3756428642672739E-3</v>
      </c>
      <c r="K707">
        <f t="shared" si="140"/>
        <v>1.5643326555214367E-2</v>
      </c>
      <c r="L707">
        <f t="shared" si="141"/>
        <v>3.5789173539320374E-3</v>
      </c>
      <c r="M707">
        <f t="shared" si="142"/>
        <v>1.1394964747078565E-5</v>
      </c>
      <c r="O707">
        <f t="shared" si="143"/>
        <v>2.0194463865317957E-4</v>
      </c>
      <c r="R707">
        <f t="shared" si="144"/>
        <v>9.3584720171876752E-4</v>
      </c>
      <c r="S707">
        <f t="shared" si="145"/>
        <v>5.2806283659512134E-5</v>
      </c>
      <c r="U707">
        <f t="shared" si="146"/>
        <v>2.4471366571307497E-4</v>
      </c>
    </row>
    <row r="708" spans="1:21" x14ac:dyDescent="0.3">
      <c r="A708">
        <f t="shared" si="147"/>
        <v>89</v>
      </c>
      <c r="D708" s="61">
        <f t="shared" si="139"/>
        <v>2.3295270772920481E-2</v>
      </c>
      <c r="E708" s="61">
        <f>D708/SUM(D619:D736)</f>
        <v>2.449720819813302E-2</v>
      </c>
      <c r="F708">
        <f>D616*EXP(-N616+D616*A708-EXP(-N616+D616*A708))</f>
        <v>1.2512467669761556E-2</v>
      </c>
      <c r="G708">
        <f t="shared" si="148"/>
        <v>2.1304958279716932E-4</v>
      </c>
      <c r="H708">
        <f>F708*(1/D616+A708-A708*EXP(-N616+D616*A708))</f>
        <v>4.9962825896520541E-3</v>
      </c>
      <c r="I708">
        <f>F708*(-1+EXP(-N616+D616*A708))</f>
        <v>3.9128131300636545E-3</v>
      </c>
      <c r="K708">
        <f t="shared" si="140"/>
        <v>1.1984740528371464E-2</v>
      </c>
      <c r="L708">
        <f t="shared" si="141"/>
        <v>2.4962839715660235E-5</v>
      </c>
      <c r="M708">
        <f t="shared" si="142"/>
        <v>1.5310106590798532E-5</v>
      </c>
      <c r="O708">
        <f t="shared" si="143"/>
        <v>1.9549520118298994E-5</v>
      </c>
      <c r="R708">
        <f t="shared" si="144"/>
        <v>5.9879150443399702E-5</v>
      </c>
      <c r="S708">
        <f t="shared" si="145"/>
        <v>4.6894050099817885E-5</v>
      </c>
      <c r="U708">
        <f t="shared" si="146"/>
        <v>1.436340055323895E-4</v>
      </c>
    </row>
    <row r="709" spans="1:21" x14ac:dyDescent="0.3">
      <c r="A709">
        <f t="shared" si="147"/>
        <v>90</v>
      </c>
      <c r="D709" s="61">
        <f t="shared" si="139"/>
        <v>2.0845945639594399E-2</v>
      </c>
      <c r="E709" s="61">
        <f>D709/SUM(D619:D736)</f>
        <v>2.1921508249379575E-2</v>
      </c>
      <c r="F709">
        <f>D616*EXP(-N616+D616*A709-EXP(-N616+D616*A709))</f>
        <v>1.2364323163840106E-2</v>
      </c>
      <c r="G709">
        <f t="shared" si="148"/>
        <v>1.4449285660336677E-4</v>
      </c>
      <c r="H709">
        <f>F709*(1/D616+A709-A709*EXP(-N616+D616*A709))</f>
        <v>-5.1600710866948563E-2</v>
      </c>
      <c r="I709">
        <f>F709*(-1+EXP(-N616+D616*A709))</f>
        <v>4.4517236435172546E-3</v>
      </c>
      <c r="K709">
        <f t="shared" si="140"/>
        <v>9.5571850855394689E-3</v>
      </c>
      <c r="L709">
        <f t="shared" si="141"/>
        <v>2.6626333619744233E-3</v>
      </c>
      <c r="M709">
        <f t="shared" si="142"/>
        <v>1.9817843398250541E-5</v>
      </c>
      <c r="O709">
        <f t="shared" si="143"/>
        <v>-2.2971210458869266E-4</v>
      </c>
      <c r="R709">
        <f t="shared" si="144"/>
        <v>-4.9315754430083523E-4</v>
      </c>
      <c r="S709">
        <f t="shared" si="145"/>
        <v>4.2545946810766528E-5</v>
      </c>
      <c r="U709">
        <f t="shared" si="146"/>
        <v>9.1339786759258071E-5</v>
      </c>
    </row>
    <row r="710" spans="1:21" x14ac:dyDescent="0.3">
      <c r="A710">
        <f t="shared" si="147"/>
        <v>91</v>
      </c>
      <c r="D710" s="61">
        <f t="shared" si="139"/>
        <v>1.781497199623313E-2</v>
      </c>
      <c r="E710" s="61">
        <f>D710/SUM(D619:D736)</f>
        <v>1.8734149188037948E-2</v>
      </c>
      <c r="F710">
        <f>D616*EXP(-N616+D616*A710-EXP(-N616+D616*A710))</f>
        <v>1.219709827271633E-2</v>
      </c>
      <c r="G710">
        <f t="shared" si="148"/>
        <v>7.8024699492078799E-5</v>
      </c>
      <c r="H710">
        <f>F710*(1/D616+A710-A710*EXP(-N616+D616*A710))</f>
        <v>-0.1097249534328371</v>
      </c>
      <c r="I710">
        <f>F710*(-1+EXP(-N616+D616*A710))</f>
        <v>4.9896536518444718E-3</v>
      </c>
      <c r="K710">
        <f t="shared" si="140"/>
        <v>6.537050915321618E-3</v>
      </c>
      <c r="L710">
        <f t="shared" si="141"/>
        <v>1.203956540583827E-2</v>
      </c>
      <c r="M710">
        <f t="shared" si="142"/>
        <v>2.4896643565364872E-5</v>
      </c>
      <c r="O710">
        <f t="shared" si="143"/>
        <v>-5.4748951459462024E-4</v>
      </c>
      <c r="R710">
        <f t="shared" si="144"/>
        <v>-7.172776072717497E-4</v>
      </c>
      <c r="S710">
        <f t="shared" si="145"/>
        <v>3.2617619971927755E-5</v>
      </c>
      <c r="U710">
        <f t="shared" si="146"/>
        <v>4.27330346695072E-5</v>
      </c>
    </row>
    <row r="711" spans="1:21" x14ac:dyDescent="0.3">
      <c r="A711">
        <f t="shared" si="147"/>
        <v>92</v>
      </c>
      <c r="D711" s="61">
        <f t="shared" si="139"/>
        <v>1.5331239437415897E-2</v>
      </c>
      <c r="E711" s="61">
        <f>D711/SUM(D619:D736)</f>
        <v>1.6122266536192753E-2</v>
      </c>
      <c r="F711">
        <f>D616*EXP(-N616+D616*A711-EXP(-N616+D616*A711))</f>
        <v>1.2010878360351137E-2</v>
      </c>
      <c r="G711">
        <f t="shared" si="148"/>
        <v>3.8704280507846559E-5</v>
      </c>
      <c r="H711">
        <f>F711*(1/D616+A711-A711*EXP(-N616+D616*A711))</f>
        <v>-0.16910568360875447</v>
      </c>
      <c r="I711">
        <f>F711*(-1+EXP(-N616+D616*A711))</f>
        <v>5.5237182627283212E-3</v>
      </c>
      <c r="K711">
        <f t="shared" si="140"/>
        <v>4.1113881758416161E-3</v>
      </c>
      <c r="L711">
        <f t="shared" si="141"/>
        <v>2.8596732228784172E-2</v>
      </c>
      <c r="M711">
        <f t="shared" si="142"/>
        <v>3.0511463445998384E-5</v>
      </c>
      <c r="O711">
        <f t="shared" si="143"/>
        <v>-9.3409215288083438E-4</v>
      </c>
      <c r="R711">
        <f t="shared" si="144"/>
        <v>-6.9525910805664658E-4</v>
      </c>
      <c r="S711">
        <f t="shared" si="145"/>
        <v>2.2710149952061613E-5</v>
      </c>
      <c r="U711">
        <f t="shared" si="146"/>
        <v>1.6903512732450251E-5</v>
      </c>
    </row>
    <row r="712" spans="1:21" x14ac:dyDescent="0.3">
      <c r="A712">
        <f t="shared" si="147"/>
        <v>93</v>
      </c>
      <c r="D712" s="61">
        <f t="shared" si="139"/>
        <v>1.3257293749188751E-2</v>
      </c>
      <c r="E712" s="61">
        <f>D712/SUM(D619:D736)</f>
        <v>1.3941314023926624E-2</v>
      </c>
      <c r="F712">
        <f>D616*EXP(-N616+D616*A712-EXP(-N616+D616*A712))</f>
        <v>1.1805853654826705E-2</v>
      </c>
      <c r="G712">
        <f t="shared" si="148"/>
        <v>1.6324217418254476E-5</v>
      </c>
      <c r="H712">
        <f>F712*(1/D616+A712-A712*EXP(-N616+D616*A712))</f>
        <v>-0.22944387349475445</v>
      </c>
      <c r="I712">
        <f>F712*(-1+EXP(-N616+D616*A712))</f>
        <v>6.050884557657444E-3</v>
      </c>
      <c r="K712">
        <f t="shared" si="140"/>
        <v>2.1354603690999195E-3</v>
      </c>
      <c r="L712">
        <f t="shared" si="141"/>
        <v>5.2644491084276886E-2</v>
      </c>
      <c r="M712">
        <f t="shared" si="142"/>
        <v>3.661320393009732E-5</v>
      </c>
      <c r="O712">
        <f t="shared" si="143"/>
        <v>-1.3883383909785178E-3</v>
      </c>
      <c r="R712">
        <f t="shared" si="144"/>
        <v>-4.8996829878082356E-4</v>
      </c>
      <c r="S712">
        <f t="shared" si="145"/>
        <v>1.2921424170876168E-5</v>
      </c>
      <c r="U712">
        <f t="shared" si="146"/>
        <v>4.5601909879963644E-6</v>
      </c>
    </row>
    <row r="713" spans="1:21" x14ac:dyDescent="0.3">
      <c r="A713">
        <f t="shared" si="147"/>
        <v>94</v>
      </c>
      <c r="D713" s="61">
        <f t="shared" si="139"/>
        <v>9.0454195876209995E-3</v>
      </c>
      <c r="E713" s="61">
        <f>D713/SUM(D619:D736)</f>
        <v>9.5121249732373122E-3</v>
      </c>
      <c r="F713">
        <f>D616*EXP(-N616+D616*A713-EXP(-N616+D616*A713))</f>
        <v>1.1582324153758317E-2</v>
      </c>
      <c r="G713">
        <f t="shared" si="148"/>
        <v>1.5121608604213141E-7</v>
      </c>
      <c r="H713">
        <f>F713*(1/D616+A713-A713*EXP(-N616+D616*A713))</f>
        <v>-0.29041320119170533</v>
      </c>
      <c r="I713">
        <f>F713*(-1+EXP(-N616+D616*A713))</f>
        <v>6.5679912835862114E-3</v>
      </c>
      <c r="K713">
        <f t="shared" si="140"/>
        <v>-2.0701991805210044E-3</v>
      </c>
      <c r="L713">
        <f t="shared" si="141"/>
        <v>8.433982742641391E-2</v>
      </c>
      <c r="M713">
        <f t="shared" si="142"/>
        <v>4.3138509501264447E-5</v>
      </c>
      <c r="O713">
        <f t="shared" si="143"/>
        <v>-1.9074313740654893E-3</v>
      </c>
      <c r="R713">
        <f t="shared" si="144"/>
        <v>6.0121317111954992E-4</v>
      </c>
      <c r="S713">
        <f t="shared" si="145"/>
        <v>-1.3597050172949275E-5</v>
      </c>
      <c r="U713">
        <f t="shared" si="146"/>
        <v>4.2857246470298381E-6</v>
      </c>
    </row>
    <row r="714" spans="1:21" x14ac:dyDescent="0.3">
      <c r="A714">
        <f t="shared" si="147"/>
        <v>95</v>
      </c>
      <c r="D714" s="61">
        <f t="shared" si="139"/>
        <v>6.6577472090300514E-3</v>
      </c>
      <c r="E714" s="61">
        <f>D714/SUM(D619:D736)</f>
        <v>7.0012588005518668E-3</v>
      </c>
      <c r="F714">
        <f>D616*EXP(-N616+D616*A714-EXP(-N616+D616*A714))</f>
        <v>1.1340703767244723E-2</v>
      </c>
      <c r="G714">
        <f t="shared" si="148"/>
        <v>8.4084416032571186E-6</v>
      </c>
      <c r="H714">
        <f>F714*(1/D616+A714-A714*EXP(-N616+D616*A714))</f>
        <v>-0.35166151232273679</v>
      </c>
      <c r="I714">
        <f>F714*(-1+EXP(-N616+D616*A714))</f>
        <v>7.0717722229643471E-3</v>
      </c>
      <c r="K714">
        <f t="shared" si="140"/>
        <v>-4.3394449666928564E-3</v>
      </c>
      <c r="L714">
        <f t="shared" si="141"/>
        <v>0.12366581924911436</v>
      </c>
      <c r="M714">
        <f t="shared" si="142"/>
        <v>5.0009962373490105E-5</v>
      </c>
      <c r="O714">
        <f t="shared" si="143"/>
        <v>-2.4868701147295644E-3</v>
      </c>
      <c r="R714">
        <f t="shared" si="144"/>
        <v>1.5260157796284982E-3</v>
      </c>
      <c r="S714">
        <f t="shared" si="145"/>
        <v>-3.068756637854099E-5</v>
      </c>
      <c r="U714">
        <f t="shared" si="146"/>
        <v>1.8830782618955967E-5</v>
      </c>
    </row>
    <row r="715" spans="1:21" x14ac:dyDescent="0.3">
      <c r="A715">
        <f t="shared" si="147"/>
        <v>96</v>
      </c>
      <c r="D715" s="61">
        <f t="shared" si="139"/>
        <v>4.8878008543466033E-3</v>
      </c>
      <c r="E715" s="61">
        <f>D715/SUM(D619:D736)</f>
        <v>5.1399907014229541E-3</v>
      </c>
      <c r="F715">
        <f>D616*EXP(-N616+D616*A715-EXP(-N616+D616*A715))</f>
        <v>1.1081523567169094E-2</v>
      </c>
      <c r="G715">
        <f t="shared" si="148"/>
        <v>2.2667115263823271E-5</v>
      </c>
      <c r="H715">
        <f>F715*(1/D616+A715-A715*EXP(-N616+D616*A715))</f>
        <v>-0.41281280390404951</v>
      </c>
      <c r="I715">
        <f>F715*(-1+EXP(-N616+D616*A715))</f>
        <v>7.5588832814829166E-3</v>
      </c>
      <c r="K715">
        <f t="shared" si="140"/>
        <v>-5.9415328657461399E-3</v>
      </c>
      <c r="L715">
        <f t="shared" si="141"/>
        <v>0.17041441106712324</v>
      </c>
      <c r="M715">
        <f t="shared" si="142"/>
        <v>5.7136716463081947E-5</v>
      </c>
      <c r="O715">
        <f t="shared" si="143"/>
        <v>-3.1204038018124054E-3</v>
      </c>
      <c r="R715">
        <f t="shared" si="144"/>
        <v>2.4527408417967266E-3</v>
      </c>
      <c r="S715">
        <f t="shared" si="145"/>
        <v>-4.491135344526978E-5</v>
      </c>
      <c r="U715">
        <f t="shared" si="146"/>
        <v>3.5301812794741539E-5</v>
      </c>
    </row>
    <row r="716" spans="1:21" x14ac:dyDescent="0.3">
      <c r="A716">
        <f t="shared" si="147"/>
        <v>97</v>
      </c>
      <c r="D716" s="61">
        <f t="shared" si="139"/>
        <v>3.4765554235162968E-3</v>
      </c>
      <c r="E716" s="61">
        <f>D716/SUM(D619:D736)</f>
        <v>3.655930976394921E-3</v>
      </c>
      <c r="F716">
        <f>D616*EXP(-N616+D616*A716-EXP(-N616+D616*A716))</f>
        <v>1.0805434011498938E-2</v>
      </c>
      <c r="G716">
        <f t="shared" si="148"/>
        <v>3.9000763444956578E-5</v>
      </c>
      <c r="H716">
        <f>F716*(1/D616+A716-A716*EXP(-N616+D616*A716))</f>
        <v>-0.47346975720723627</v>
      </c>
      <c r="I716">
        <f>F716*(-1+EXP(-N616+D616*A716))</f>
        <v>8.0259332616807576E-3</v>
      </c>
      <c r="K716">
        <f t="shared" si="140"/>
        <v>-7.1495030351040167E-3</v>
      </c>
      <c r="L716">
        <f t="shared" si="141"/>
        <v>0.22417361098987926</v>
      </c>
      <c r="M716">
        <f t="shared" si="142"/>
        <v>6.4415604720953528E-5</v>
      </c>
      <c r="O716">
        <f t="shared" si="143"/>
        <v>-3.80003667276947E-3</v>
      </c>
      <c r="R716">
        <f t="shared" si="144"/>
        <v>3.3850734661830975E-3</v>
      </c>
      <c r="S716">
        <f t="shared" si="145"/>
        <v>-5.7381434213928856E-5</v>
      </c>
      <c r="U716">
        <f t="shared" si="146"/>
        <v>5.1115393648961546E-5</v>
      </c>
    </row>
    <row r="717" spans="1:21" x14ac:dyDescent="0.3">
      <c r="A717">
        <f t="shared" si="147"/>
        <v>98</v>
      </c>
      <c r="D717" s="61">
        <f t="shared" si="139"/>
        <v>2.3941910586170886E-3</v>
      </c>
      <c r="E717" s="61">
        <f>D717/SUM(D619:D736)</f>
        <v>2.5177211890247695E-3</v>
      </c>
      <c r="F717">
        <f>D616*EXP(-N616+D616*A717-EXP(-N616+D616*A717))</f>
        <v>1.0513206014775749E-2</v>
      </c>
      <c r="G717">
        <f t="shared" si="148"/>
        <v>5.4512659797153032E-5</v>
      </c>
      <c r="H717">
        <f>F717*(1/D616+A717-A717*EXP(-N616+D616*A717))</f>
        <v>-0.53321683793958674</v>
      </c>
      <c r="I717">
        <f>F717*(-1+EXP(-N616+D616*A717))</f>
        <v>8.4695182090344396E-3</v>
      </c>
      <c r="K717">
        <f t="shared" si="140"/>
        <v>-7.9954848257509786E-3</v>
      </c>
      <c r="L717">
        <f t="shared" si="141"/>
        <v>0.28432019626229149</v>
      </c>
      <c r="M717">
        <f t="shared" si="142"/>
        <v>7.1732738693165945E-5</v>
      </c>
      <c r="O717">
        <f t="shared" si="143"/>
        <v>-4.5160897182930961E-3</v>
      </c>
      <c r="R717">
        <f t="shared" si="144"/>
        <v>4.2633271365808845E-3</v>
      </c>
      <c r="S717">
        <f t="shared" si="145"/>
        <v>-6.7717904321756465E-5</v>
      </c>
      <c r="U717">
        <f t="shared" si="146"/>
        <v>6.3927777598814155E-5</v>
      </c>
    </row>
    <row r="718" spans="1:21" x14ac:dyDescent="0.3">
      <c r="A718">
        <f t="shared" si="147"/>
        <v>99</v>
      </c>
      <c r="D718" s="61">
        <f t="shared" si="139"/>
        <v>1.5955694114344733E-3</v>
      </c>
      <c r="E718" s="61">
        <f>D718/SUM(D619:D736)</f>
        <v>1.6778940432802104E-3</v>
      </c>
      <c r="F718">
        <f>D616*EXP(-N616+D616*A718-EXP(-N616+D616*A718))</f>
        <v>1.020573074159036E-2</v>
      </c>
      <c r="G718">
        <f t="shared" si="148"/>
        <v>6.7619308741757194E-5</v>
      </c>
      <c r="H718">
        <f>F718*(1/D616+A718-A718*EXP(-N616+D616*A718))</f>
        <v>-0.59162397196741789</v>
      </c>
      <c r="I718">
        <f>F718*(-1+EXP(-N616+D616*A718))</f>
        <v>8.8862591258804281E-3</v>
      </c>
      <c r="K718">
        <f t="shared" si="140"/>
        <v>-8.5278366983101497E-3</v>
      </c>
      <c r="L718">
        <f t="shared" si="141"/>
        <v>0.3500189242065041</v>
      </c>
      <c r="M718">
        <f t="shared" si="142"/>
        <v>7.8965601252293193E-5</v>
      </c>
      <c r="O718">
        <f t="shared" si="143"/>
        <v>-5.2573239199850937E-3</v>
      </c>
      <c r="R718">
        <f t="shared" si="144"/>
        <v>5.0452726197437615E-3</v>
      </c>
      <c r="S718">
        <f t="shared" si="145"/>
        <v>-7.5780566684376585E-5</v>
      </c>
      <c r="U718">
        <f t="shared" si="146"/>
        <v>7.2723998753045356E-5</v>
      </c>
    </row>
    <row r="719" spans="1:21" x14ac:dyDescent="0.3">
      <c r="A719">
        <f t="shared" si="147"/>
        <v>100</v>
      </c>
      <c r="D719" s="61">
        <f t="shared" si="139"/>
        <v>1.0288153478439466E-3</v>
      </c>
      <c r="E719" s="61">
        <f>D719/SUM(D619:D736)</f>
        <v>1.0818978675648226E-3</v>
      </c>
      <c r="F719">
        <f>D616*EXP(-N616+D616*A719-EXP(-N616+D616*A719))</f>
        <v>9.8840180088366186E-3</v>
      </c>
      <c r="G719">
        <f t="shared" si="148"/>
        <v>7.7776387786734942E-5</v>
      </c>
      <c r="H719">
        <f>F719*(1/D616+A719-A719*EXP(-N616+D616*A719))</f>
        <v>-0.64825079291378629</v>
      </c>
      <c r="I719">
        <f>F719*(-1+EXP(-N616+D616*A719))</f>
        <v>9.2728427484930192E-3</v>
      </c>
      <c r="K719">
        <f t="shared" si="140"/>
        <v>-8.8021201412717964E-3</v>
      </c>
      <c r="L719">
        <f t="shared" si="141"/>
        <v>0.42022909051335261</v>
      </c>
      <c r="M719">
        <f t="shared" si="142"/>
        <v>8.5985612638279568E-5</v>
      </c>
      <c r="O719">
        <f t="shared" si="143"/>
        <v>-6.011127664275453E-3</v>
      </c>
      <c r="R719">
        <f t="shared" si="144"/>
        <v>5.7059813609018507E-3</v>
      </c>
      <c r="S719">
        <f t="shared" si="145"/>
        <v>-8.1620675923356532E-5</v>
      </c>
      <c r="U719">
        <f t="shared" si="146"/>
        <v>7.7477318981382625E-5</v>
      </c>
    </row>
    <row r="720" spans="1:21" x14ac:dyDescent="0.3">
      <c r="A720">
        <f t="shared" si="147"/>
        <v>101</v>
      </c>
      <c r="D720" s="61">
        <f t="shared" si="139"/>
        <v>6.4180751822480171E-4</v>
      </c>
      <c r="E720" s="61">
        <f>D720/SUM(D619:D736)</f>
        <v>6.7492207110795145E-4</v>
      </c>
      <c r="F720">
        <f>D616*EXP(-N616+D616*A720-EXP(-N616+D616*A720))</f>
        <v>9.5491931952099967E-3</v>
      </c>
      <c r="G720">
        <f t="shared" si="148"/>
        <v>8.5120331255474587E-5</v>
      </c>
      <c r="H720">
        <f>F720*(1/D616+A720-A720*EXP(-N616+D616*A720))</f>
        <v>-0.70265144433172622</v>
      </c>
      <c r="I720">
        <f>F720*(-1+EXP(-N616+D616*A720))</f>
        <v>9.6260649753645705E-3</v>
      </c>
      <c r="K720">
        <f t="shared" si="140"/>
        <v>-8.8742711241020459E-3</v>
      </c>
      <c r="L720">
        <f t="shared" si="141"/>
        <v>0.49371905222146095</v>
      </c>
      <c r="M720">
        <f t="shared" si="142"/>
        <v>9.2661126909940509E-5</v>
      </c>
      <c r="O720">
        <f t="shared" si="143"/>
        <v>-6.7637684581709576E-3</v>
      </c>
      <c r="R720">
        <f t="shared" si="144"/>
        <v>6.2355194227416344E-3</v>
      </c>
      <c r="S720">
        <f t="shared" si="145"/>
        <v>-8.5424310449607875E-5</v>
      </c>
      <c r="U720">
        <f t="shared" si="146"/>
        <v>7.8752687984071386E-5</v>
      </c>
    </row>
    <row r="721" spans="1:21" x14ac:dyDescent="0.3">
      <c r="A721">
        <f t="shared" si="147"/>
        <v>102</v>
      </c>
      <c r="D721" s="61">
        <f t="shared" si="139"/>
        <v>3.8744594338125174E-4</v>
      </c>
      <c r="E721" s="61">
        <f>D721/SUM(D619:D736)</f>
        <v>4.074365150357371E-4</v>
      </c>
      <c r="F721">
        <f>D616*EXP(-N616+D616*A721-EXP(-N616+D616*A721))</f>
        <v>9.2024925729902122E-3</v>
      </c>
      <c r="G721">
        <f t="shared" si="148"/>
        <v>9.0127559651788697E-5</v>
      </c>
      <c r="H721">
        <f>F721*(1/D616+A721-A721*EXP(-N616+D616*A721))</f>
        <v>-0.75437990391680476</v>
      </c>
      <c r="I721">
        <f>F721*(-1+EXP(-N616+D616*A721))</f>
        <v>9.9428764222454415E-3</v>
      </c>
      <c r="K721">
        <f t="shared" si="140"/>
        <v>-8.7950560579544753E-3</v>
      </c>
      <c r="L721">
        <f t="shared" si="141"/>
        <v>0.56908903943352762</v>
      </c>
      <c r="M721">
        <f t="shared" si="142"/>
        <v>9.8860791548044312E-5</v>
      </c>
      <c r="O721">
        <f t="shared" si="143"/>
        <v>-7.5007061600701795E-3</v>
      </c>
      <c r="R721">
        <f t="shared" si="144"/>
        <v>6.6348135439426087E-3</v>
      </c>
      <c r="S721">
        <f t="shared" si="145"/>
        <v>-8.7448155510962486E-5</v>
      </c>
      <c r="U721">
        <f t="shared" si="146"/>
        <v>7.7353011062561718E-5</v>
      </c>
    </row>
    <row r="722" spans="1:21" x14ac:dyDescent="0.3">
      <c r="A722">
        <f t="shared" si="147"/>
        <v>103</v>
      </c>
      <c r="D722" s="61">
        <f t="shared" si="139"/>
        <v>2.2644038814417097E-4</v>
      </c>
      <c r="E722" s="61">
        <f>D722/SUM(D619:D736)</f>
        <v>2.3812375425496599E-4</v>
      </c>
      <c r="F722">
        <f>D616*EXP(-N616+D616*A722-EXP(-N616+D616*A722))</f>
        <v>8.8452569977593119E-3</v>
      </c>
      <c r="G722">
        <f t="shared" si="148"/>
        <v>9.337098599659761E-5</v>
      </c>
      <c r="H722">
        <f>F722*(1/D616+A722-A722*EXP(-N616+D616*A722))</f>
        <v>-0.80299578059113308</v>
      </c>
      <c r="I722">
        <f>F722*(-1+EXP(-N616+D616*A722))</f>
        <v>1.0220429464411708E-2</v>
      </c>
      <c r="K722">
        <f t="shared" si="140"/>
        <v>-8.6071332435043463E-3</v>
      </c>
      <c r="L722">
        <f t="shared" si="141"/>
        <v>0.64480222364716311</v>
      </c>
      <c r="M722">
        <f t="shared" si="142"/>
        <v>1.0445717843701499E-4</v>
      </c>
      <c r="O722">
        <f t="shared" si="143"/>
        <v>-8.2069617357518956E-3</v>
      </c>
      <c r="R722">
        <f t="shared" si="144"/>
        <v>6.9114916775196633E-3</v>
      </c>
      <c r="S722">
        <f t="shared" si="145"/>
        <v>-8.7968598206029331E-5</v>
      </c>
      <c r="U722">
        <f t="shared" si="146"/>
        <v>7.4082742671437653E-5</v>
      </c>
    </row>
    <row r="723" spans="1:21" x14ac:dyDescent="0.3">
      <c r="A723">
        <f t="shared" si="147"/>
        <v>104</v>
      </c>
      <c r="D723" s="61">
        <f t="shared" si="139"/>
        <v>1.2820683204820948E-4</v>
      </c>
      <c r="E723" s="61">
        <f>D723/SUM(D619:D736)</f>
        <v>1.348217622247589E-4</v>
      </c>
      <c r="F723">
        <f>D616*EXP(-N616+D616*A723-EXP(-N616+D616*A723))</f>
        <v>8.4789239163949748E-3</v>
      </c>
      <c r="G723">
        <f t="shared" si="148"/>
        <v>9.537804398242467E-5</v>
      </c>
      <c r="H723">
        <f>F723*(1/D616+A723-A723*EXP(-N616+D616*A723))</f>
        <v>-0.84807051757086493</v>
      </c>
      <c r="I723">
        <f>F723*(-1+EXP(-N616+D616*A723))</f>
        <v>1.0456126012139537E-2</v>
      </c>
      <c r="K723">
        <f t="shared" si="140"/>
        <v>-8.3441021541702156E-3</v>
      </c>
      <c r="L723">
        <f t="shared" si="141"/>
        <v>0.71922360277291475</v>
      </c>
      <c r="M723">
        <f t="shared" si="142"/>
        <v>1.0933057118174106E-4</v>
      </c>
      <c r="O723">
        <f t="shared" si="143"/>
        <v>-8.8675321989013615E-3</v>
      </c>
      <c r="R723">
        <f t="shared" si="144"/>
        <v>7.0763870325513036E-3</v>
      </c>
      <c r="S723">
        <f t="shared" si="145"/>
        <v>-8.724698358216874E-5</v>
      </c>
      <c r="U723">
        <f t="shared" si="146"/>
        <v>6.9624040759228034E-5</v>
      </c>
    </row>
    <row r="724" spans="1:21" x14ac:dyDescent="0.3">
      <c r="A724">
        <f t="shared" si="147"/>
        <v>105</v>
      </c>
      <c r="D724" s="61">
        <f t="shared" si="139"/>
        <v>7.0381355086549861E-5</v>
      </c>
      <c r="E724" s="61">
        <f>D724/SUM(D619:D736)</f>
        <v>7.4012735272696199E-5</v>
      </c>
      <c r="F724">
        <f>D616*EXP(-N616+D616*A724-EXP(-N616+D616*A724))</f>
        <v>8.1050176823572982E-3</v>
      </c>
      <c r="G724">
        <f t="shared" si="148"/>
        <v>9.6569484107403406E-5</v>
      </c>
      <c r="H724">
        <f>F724*(1/D616+A724-A724*EXP(-N616+D616*A724))</f>
        <v>-0.88919391612539345</v>
      </c>
      <c r="I724">
        <f>F724*(-1+EXP(-N616+D616*A724))</f>
        <v>1.0647665155250332E-2</v>
      </c>
      <c r="K724">
        <f t="shared" si="140"/>
        <v>-8.0310049470846013E-3</v>
      </c>
      <c r="L724">
        <f t="shared" si="141"/>
        <v>0.79066582047441325</v>
      </c>
      <c r="M724">
        <f t="shared" si="142"/>
        <v>1.1337277325833208E-4</v>
      </c>
      <c r="O724">
        <f t="shared" si="143"/>
        <v>-9.4678390769889383E-3</v>
      </c>
      <c r="R724">
        <f t="shared" si="144"/>
        <v>7.1411207393205648E-3</v>
      </c>
      <c r="S724">
        <f t="shared" si="145"/>
        <v>-8.5511451536715748E-5</v>
      </c>
      <c r="U724">
        <f t="shared" si="146"/>
        <v>6.4497040460097338E-5</v>
      </c>
    </row>
    <row r="725" spans="1:21" x14ac:dyDescent="0.3">
      <c r="A725">
        <f t="shared" si="147"/>
        <v>106</v>
      </c>
      <c r="D725" s="61">
        <f t="shared" si="139"/>
        <v>3.7500025463462952E-5</v>
      </c>
      <c r="E725" s="61">
        <f>D725/SUM(D619:D736)</f>
        <v>3.9434868139915291E-5</v>
      </c>
      <c r="F725">
        <f>D616*EXP(-N616+D616*A725-EXP(-N616+D616*A725))</f>
        <v>7.7251381997259999E-3</v>
      </c>
      <c r="G725">
        <f t="shared" si="148"/>
        <v>9.7250271571499181E-5</v>
      </c>
      <c r="H725">
        <f>F725*(1/D616+A725-A725*EXP(-N616+D616*A725))</f>
        <v>-0.9259808761560554</v>
      </c>
      <c r="I725">
        <f>F725*(-1+EXP(-N616+D616*A725))</f>
        <v>1.0793089711161273E-2</v>
      </c>
      <c r="K725">
        <f t="shared" si="140"/>
        <v>-7.6857033315860844E-3</v>
      </c>
      <c r="L725">
        <f t="shared" si="141"/>
        <v>0.85744058300673598</v>
      </c>
      <c r="M725">
        <f t="shared" si="142"/>
        <v>1.1649078551317533E-4</v>
      </c>
      <c r="O725">
        <f t="shared" si="143"/>
        <v>-9.9941946671720221E-3</v>
      </c>
      <c r="R725">
        <f t="shared" si="144"/>
        <v>7.1168143048575966E-3</v>
      </c>
      <c r="S725">
        <f t="shared" si="145"/>
        <v>-8.2952485551179682E-5</v>
      </c>
      <c r="U725">
        <f t="shared" si="146"/>
        <v>5.9070035701153441E-5</v>
      </c>
    </row>
    <row r="726" spans="1:21" x14ac:dyDescent="0.3">
      <c r="A726">
        <f t="shared" si="147"/>
        <v>107</v>
      </c>
      <c r="D726" s="61">
        <f t="shared" si="139"/>
        <v>1.9415139914063055E-5</v>
      </c>
      <c r="E726" s="61">
        <f>D726/SUM(D619:D736)</f>
        <v>2.041687900119042E-5</v>
      </c>
      <c r="F726">
        <f>D616*EXP(-N616+D616*A726-EXP(-N616+D616*A726))</f>
        <v>7.3409479532526474E-3</v>
      </c>
      <c r="G726">
        <f t="shared" si="148"/>
        <v>9.7625727155953304E-5</v>
      </c>
      <c r="H726">
        <f>F726*(1/D616+A726-A726*EXP(-N616+D616*A726))</f>
        <v>-0.95807823157350036</v>
      </c>
      <c r="I726">
        <f>F726*(-1+EXP(-N616+D616*A726))</f>
        <v>1.0890830622901398E-2</v>
      </c>
      <c r="K726">
        <f t="shared" si="140"/>
        <v>-7.3205310742514573E-3</v>
      </c>
      <c r="L726">
        <f t="shared" si="141"/>
        <v>0.91791389781500576</v>
      </c>
      <c r="M726">
        <f t="shared" si="142"/>
        <v>1.1861019165672684E-4</v>
      </c>
      <c r="O726">
        <f t="shared" si="143"/>
        <v>-1.0434267743555894E-2</v>
      </c>
      <c r="R726">
        <f t="shared" si="144"/>
        <v>7.0136414657976931E-3</v>
      </c>
      <c r="S726">
        <f t="shared" si="145"/>
        <v>-7.9726663999359038E-5</v>
      </c>
      <c r="U726">
        <f t="shared" si="146"/>
        <v>5.3590175209081198E-5</v>
      </c>
    </row>
    <row r="727" spans="1:21" x14ac:dyDescent="0.3">
      <c r="A727">
        <f t="shared" si="147"/>
        <v>108</v>
      </c>
      <c r="D727" s="61">
        <f t="shared" si="139"/>
        <v>9.7801005852317208E-6</v>
      </c>
      <c r="E727" s="61">
        <f>D727/SUM(D619:D736)</f>
        <v>1.0284712402382081E-5</v>
      </c>
      <c r="F727">
        <f>D616*EXP(-N616+D616*A727-EXP(-N616+D616*A727))</f>
        <v>6.9541575203033931E-3</v>
      </c>
      <c r="G727">
        <f t="shared" si="148"/>
        <v>9.7826053044666974E-5</v>
      </c>
      <c r="H727">
        <f>F727*(1/D616+A727-A727*EXP(-N616+D616*A727))</f>
        <v>-0.98517154143880592</v>
      </c>
      <c r="I727">
        <f>F727*(-1+EXP(-N616+D616*A727))</f>
        <v>1.0939748084148456E-2</v>
      </c>
      <c r="K727">
        <f t="shared" si="140"/>
        <v>-6.9438728079010111E-3</v>
      </c>
      <c r="L727">
        <f t="shared" si="141"/>
        <v>0.97056296606091286</v>
      </c>
      <c r="M727">
        <f t="shared" si="142"/>
        <v>1.1967808814462982E-4</v>
      </c>
      <c r="O727">
        <f t="shared" si="143"/>
        <v>-1.0777528483012758E-2</v>
      </c>
      <c r="R727">
        <f t="shared" si="144"/>
        <v>6.8409058777148483E-3</v>
      </c>
      <c r="S727">
        <f t="shared" si="145"/>
        <v>-7.5964219246805654E-5</v>
      </c>
      <c r="U727">
        <f t="shared" si="146"/>
        <v>4.8217369572307073E-5</v>
      </c>
    </row>
    <row r="728" spans="1:21" x14ac:dyDescent="0.3">
      <c r="A728">
        <f t="shared" si="147"/>
        <v>109</v>
      </c>
      <c r="D728" s="61">
        <f t="shared" si="139"/>
        <v>4.8000042010171525E-6</v>
      </c>
      <c r="E728" s="61">
        <f>D728/SUM(D619:D736)</f>
        <v>5.0476641121904725E-6</v>
      </c>
      <c r="F728">
        <f>D616*EXP(-N616+D616*A728-EXP(-N616+D616*A728))</f>
        <v>6.5665097012296515E-3</v>
      </c>
      <c r="G728">
        <f t="shared" si="148"/>
        <v>9.7929676674809234E-5</v>
      </c>
      <c r="H728">
        <f>F728*(1/D616+A728-A728*EXP(-N616+D616*A728))</f>
        <v>-1.0069916827387144</v>
      </c>
      <c r="I728">
        <f>F728*(-1+EXP(-N616+D616*A728))</f>
        <v>1.093916822280753E-2</v>
      </c>
      <c r="K728">
        <f t="shared" si="140"/>
        <v>-6.5614620371174607E-3</v>
      </c>
      <c r="L728">
        <f t="shared" si="141"/>
        <v>1.0140322491049476</v>
      </c>
      <c r="M728">
        <f t="shared" si="142"/>
        <v>1.1966540140688206E-4</v>
      </c>
      <c r="O728">
        <f t="shared" si="143"/>
        <v>-1.1015651416446826E-2</v>
      </c>
      <c r="R728">
        <f t="shared" si="144"/>
        <v>6.6073376979831049E-3</v>
      </c>
      <c r="S728">
        <f t="shared" si="145"/>
        <v>-7.1776937011593287E-5</v>
      </c>
      <c r="U728">
        <f t="shared" si="146"/>
        <v>4.3052784064533616E-5</v>
      </c>
    </row>
    <row r="729" spans="1:21" x14ac:dyDescent="0.3">
      <c r="A729">
        <f t="shared" si="147"/>
        <v>110</v>
      </c>
      <c r="D729" s="61">
        <f t="shared" si="139"/>
        <v>2.2986030994332445E-6</v>
      </c>
      <c r="E729" s="61">
        <f>D729/SUM(D619:D736)</f>
        <v>2.4172012955155988E-6</v>
      </c>
      <c r="F729">
        <f>D616*EXP(-N616+D616*A729-EXP(-N616+D616*A729))</f>
        <v>6.1797624464782408E-3</v>
      </c>
      <c r="G729">
        <f t="shared" si="148"/>
        <v>9.7981745411365753E-5</v>
      </c>
      <c r="H729">
        <f>F729*(1/D616+A729-A729*EXP(-N616+D616*A729))</f>
        <v>-1.0233210783367168</v>
      </c>
      <c r="I729">
        <f>F729*(-1+EXP(-N616+D616*A729))</f>
        <v>1.0888914158275099E-2</v>
      </c>
      <c r="K729">
        <f t="shared" si="140"/>
        <v>-6.1773452451827256E-3</v>
      </c>
      <c r="L729">
        <f t="shared" si="141"/>
        <v>1.0471860293682209</v>
      </c>
      <c r="M729">
        <f t="shared" si="142"/>
        <v>1.1856845154628391E-4</v>
      </c>
      <c r="O729">
        <f t="shared" si="143"/>
        <v>-1.1142855378362017E-2</v>
      </c>
      <c r="R729">
        <f t="shared" si="144"/>
        <v>6.3214075975585766E-3</v>
      </c>
      <c r="S729">
        <f t="shared" si="145"/>
        <v>-6.7264582100823542E-5</v>
      </c>
      <c r="U729">
        <f t="shared" si="146"/>
        <v>3.8159594278181629E-5</v>
      </c>
    </row>
    <row r="730" spans="1:21" x14ac:dyDescent="0.3">
      <c r="A730">
        <f t="shared" si="147"/>
        <v>111</v>
      </c>
      <c r="D730" s="61">
        <f t="shared" si="139"/>
        <v>0</v>
      </c>
      <c r="E730" s="61">
        <f>D730/SUM(D619:D736)</f>
        <v>0</v>
      </c>
      <c r="F730">
        <f>D616*EXP(-N616+D616*A730-EXP(-N616+D616*A730))</f>
        <v>5.7956708005154909E-3</v>
      </c>
      <c r="G730">
        <f t="shared" si="148"/>
        <v>9.8029604940692096E-5</v>
      </c>
      <c r="H730">
        <f>F730*(1/D616+A730-A730*EXP(-N616+D616*A730))</f>
        <v>-1.0339993849601774</v>
      </c>
      <c r="I730">
        <f>F730*(-1+EXP(-N616+D616*A730))</f>
        <v>1.0789330265336891E-2</v>
      </c>
      <c r="K730">
        <f t="shared" si="140"/>
        <v>-5.7956708005154909E-3</v>
      </c>
      <c r="L730">
        <f t="shared" si="141"/>
        <v>1.0691547280980251</v>
      </c>
      <c r="M730">
        <f t="shared" si="142"/>
        <v>1.1640964757451463E-4</v>
      </c>
      <c r="O730">
        <f t="shared" si="143"/>
        <v>-1.1156160858490574E-2</v>
      </c>
      <c r="R730">
        <f t="shared" si="144"/>
        <v>5.9927200431646767E-3</v>
      </c>
      <c r="S730">
        <f t="shared" si="145"/>
        <v>-6.2531406375931076E-5</v>
      </c>
      <c r="U730">
        <f t="shared" si="146"/>
        <v>3.3589800027947874E-5</v>
      </c>
    </row>
    <row r="731" spans="1:21" x14ac:dyDescent="0.3">
      <c r="A731">
        <f t="shared" si="147"/>
        <v>112</v>
      </c>
      <c r="D731" s="61">
        <f t="shared" si="139"/>
        <v>0</v>
      </c>
      <c r="E731" s="61">
        <f>D731/SUM(D619:D736)</f>
        <v>0</v>
      </c>
      <c r="F731">
        <f>D616*EXP(-N616+D616*A731-EXP(-N616+D616*A731))</f>
        <v>5.4159681230993122E-3</v>
      </c>
      <c r="G731">
        <f t="shared" si="148"/>
        <v>9.8029604940692096E-5</v>
      </c>
      <c r="H731">
        <f>F731*(1/D616+A731-A731*EXP(-N616+D616*A731))</f>
        <v>-1.0389284619293904</v>
      </c>
      <c r="I731">
        <f>F731*(-1+EXP(-N616+D616*A731))</f>
        <v>1.0641298534115049E-2</v>
      </c>
      <c r="K731">
        <f t="shared" si="140"/>
        <v>-5.4159681230993122E-3</v>
      </c>
      <c r="L731">
        <f t="shared" si="141"/>
        <v>1.0793723490069687</v>
      </c>
      <c r="M731">
        <f t="shared" si="142"/>
        <v>1.132372344921591E-4</v>
      </c>
      <c r="O731">
        <f t="shared" si="143"/>
        <v>-1.1055547918979624E-2</v>
      </c>
      <c r="R731">
        <f t="shared" si="144"/>
        <v>5.6268034319901759E-3</v>
      </c>
      <c r="S731">
        <f t="shared" si="145"/>
        <v>-5.7632933649150545E-5</v>
      </c>
      <c r="U731">
        <f t="shared" si="146"/>
        <v>2.9332710710427887E-5</v>
      </c>
    </row>
    <row r="732" spans="1:21" x14ac:dyDescent="0.3">
      <c r="A732">
        <f t="shared" si="147"/>
        <v>113</v>
      </c>
      <c r="D732" s="61">
        <f t="shared" si="139"/>
        <v>0</v>
      </c>
      <c r="E732" s="61">
        <f>D732/SUM(D619:D736)</f>
        <v>0</v>
      </c>
      <c r="F732">
        <f>D616*EXP(-N616+D616*A732-EXP(-N616+D616*A732))</f>
        <v>5.0423468861530655E-3</v>
      </c>
      <c r="G732">
        <f t="shared" si="148"/>
        <v>9.8029604940692096E-5</v>
      </c>
      <c r="H732">
        <f>F732*(1/D616+A732-A732*EXP(-N616+D616*A732))</f>
        <v>-1.0380764425433988</v>
      </c>
      <c r="I732">
        <f>F732*(-1+EXP(-N616+D616*A732))</f>
        <v>1.0446246014227549E-2</v>
      </c>
      <c r="K732">
        <f t="shared" si="140"/>
        <v>-5.0423468861530655E-3</v>
      </c>
      <c r="L732">
        <f t="shared" si="141"/>
        <v>1.0776027005635584</v>
      </c>
      <c r="M732">
        <f t="shared" si="142"/>
        <v>1.0912405578976496E-4</v>
      </c>
      <c r="O732">
        <f t="shared" si="143"/>
        <v>-1.0844001900382493E-2</v>
      </c>
      <c r="R732">
        <f t="shared" si="144"/>
        <v>5.2343415176475585E-3</v>
      </c>
      <c r="S732">
        <f t="shared" si="145"/>
        <v>-5.2673596061829155E-5</v>
      </c>
      <c r="U732">
        <f t="shared" si="146"/>
        <v>2.5425262120297515E-5</v>
      </c>
    </row>
    <row r="733" spans="1:21" x14ac:dyDescent="0.3">
      <c r="A733">
        <f t="shared" si="147"/>
        <v>114</v>
      </c>
      <c r="D733" s="61">
        <f t="shared" si="139"/>
        <v>0</v>
      </c>
      <c r="E733" s="61">
        <f>D733/SUM(D619:D736)</f>
        <v>0</v>
      </c>
      <c r="F733">
        <f>D616*EXP(-N616+D616*A733-EXP(-N616+D616*A733))</f>
        <v>4.676439377930065E-3</v>
      </c>
      <c r="G733">
        <f t="shared" si="148"/>
        <v>9.8029604940692096E-5</v>
      </c>
      <c r="H733">
        <f>F733*(1/D616+A733-A733*EXP(-N616+D616*A733))</f>
        <v>-1.0314807373517934</v>
      </c>
      <c r="I733">
        <f>F733*(-1+EXP(-N616+D616*A733))</f>
        <v>1.0206142474770155E-2</v>
      </c>
      <c r="K733">
        <f t="shared" si="140"/>
        <v>-4.676439377930065E-3</v>
      </c>
      <c r="L733">
        <f t="shared" si="141"/>
        <v>1.0639525115277992</v>
      </c>
      <c r="M733">
        <f t="shared" si="142"/>
        <v>1.0416534421530746E-4</v>
      </c>
      <c r="O733">
        <f t="shared" si="143"/>
        <v>-1.0527439365393377E-2</v>
      </c>
      <c r="R733">
        <f t="shared" si="144"/>
        <v>4.8236571377282648E-3</v>
      </c>
      <c r="S733">
        <f t="shared" si="145"/>
        <v>-4.7728406565779755E-5</v>
      </c>
      <c r="U733">
        <f t="shared" si="146"/>
        <v>2.1869085255454935E-5</v>
      </c>
    </row>
    <row r="734" spans="1:21" x14ac:dyDescent="0.3">
      <c r="A734">
        <f t="shared" si="147"/>
        <v>115</v>
      </c>
      <c r="D734" s="61">
        <f t="shared" si="139"/>
        <v>0</v>
      </c>
      <c r="E734" s="61">
        <f>D734/SUM(D619:D736)</f>
        <v>0</v>
      </c>
      <c r="F734">
        <f>D616*EXP(-N616+D616*A734-EXP(-N616+D616*A734))</f>
        <v>4.3197986737044756E-3</v>
      </c>
      <c r="G734">
        <f t="shared" si="148"/>
        <v>9.8029604940692096E-5</v>
      </c>
      <c r="H734">
        <f>F734*(1/D616+A734-A734*EXP(-N616+D616*A734))</f>
        <v>-1.0192498125549347</v>
      </c>
      <c r="I734">
        <f>F734*(-1+EXP(-N616+D616*A734))</f>
        <v>9.9234876007573188E-3</v>
      </c>
      <c r="K734">
        <f t="shared" si="140"/>
        <v>-4.3197986737044756E-3</v>
      </c>
      <c r="L734">
        <f t="shared" si="141"/>
        <v>1.0388701803932696</v>
      </c>
      <c r="M734">
        <f t="shared" si="142"/>
        <v>9.8475606162384252E-5</v>
      </c>
      <c r="O734">
        <f t="shared" si="143"/>
        <v>-1.0114512876963116E-2</v>
      </c>
      <c r="R734">
        <f t="shared" si="144"/>
        <v>4.4029539884483425E-3</v>
      </c>
      <c r="S734">
        <f t="shared" si="145"/>
        <v>-4.2867468576274273E-5</v>
      </c>
      <c r="U734">
        <f t="shared" si="146"/>
        <v>1.8660660581338945E-5</v>
      </c>
    </row>
    <row r="735" spans="1:21" x14ac:dyDescent="0.3">
      <c r="A735">
        <f t="shared" si="147"/>
        <v>116</v>
      </c>
      <c r="D735" s="61">
        <f t="shared" si="139"/>
        <v>0</v>
      </c>
      <c r="E735" s="61">
        <f>D735/SUM(D619:D736)</f>
        <v>0</v>
      </c>
      <c r="F735">
        <f>D616*EXP(-N616+D616*A735-EXP(-N616+D616*A735))</f>
        <v>3.9738802522793389E-3</v>
      </c>
      <c r="G735">
        <f t="shared" si="148"/>
        <v>9.8029604940692096E-5</v>
      </c>
      <c r="H735">
        <f>F735*(1/D616+A735-A735*EXP(-N616+D616*A735))</f>
        <v>-1.0015636078736398</v>
      </c>
      <c r="I735">
        <f>F735*(-1+EXP(-N616+D616*A735))</f>
        <v>9.6012872802762952E-3</v>
      </c>
      <c r="K735">
        <f t="shared" si="140"/>
        <v>-3.9738802522793389E-3</v>
      </c>
      <c r="L735">
        <f t="shared" si="141"/>
        <v>1.0031296606168623</v>
      </c>
      <c r="M735">
        <f t="shared" si="142"/>
        <v>9.2184717438395378E-5</v>
      </c>
      <c r="O735">
        <f t="shared" si="143"/>
        <v>-9.6162999286648135E-3</v>
      </c>
      <c r="R735">
        <f t="shared" si="144"/>
        <v>3.9800938427307043E-3</v>
      </c>
      <c r="S735">
        <f t="shared" si="145"/>
        <v>-3.8154365919550771E-5</v>
      </c>
      <c r="U735">
        <f t="shared" si="146"/>
        <v>1.5791724259455701E-5</v>
      </c>
    </row>
    <row r="736" spans="1:21" x14ac:dyDescent="0.3">
      <c r="A736">
        <f t="shared" si="147"/>
        <v>117</v>
      </c>
      <c r="D736" s="61">
        <f t="shared" si="139"/>
        <v>0</v>
      </c>
      <c r="E736" s="61">
        <f>D736/SUM(D619:D736)</f>
        <v>0</v>
      </c>
      <c r="F736">
        <f>D616*EXP(-N616+D616*A736-EXP(-N616+D616*A736))</f>
        <v>3.6400246486357783E-3</v>
      </c>
      <c r="G736">
        <f t="shared" si="148"/>
        <v>9.8029604940692096E-5</v>
      </c>
      <c r="H736">
        <f>F736*(1/D616+A736-A736*EXP(-N616+D616*A736))</f>
        <v>-0.97867248653518746</v>
      </c>
      <c r="I736">
        <f>F736*(-1+EXP(-N616+D616*A736))</f>
        <v>9.2430188116794289E-3</v>
      </c>
      <c r="K736">
        <f t="shared" si="140"/>
        <v>-3.6400246486357783E-3</v>
      </c>
      <c r="L736">
        <f t="shared" si="141"/>
        <v>0.95779983590096662</v>
      </c>
      <c r="M736">
        <f t="shared" si="142"/>
        <v>8.5433396753059802E-5</v>
      </c>
      <c r="O736">
        <f t="shared" si="143"/>
        <v>-9.0458882035178208E-3</v>
      </c>
      <c r="R736">
        <f t="shared" si="144"/>
        <v>3.5623919739297492E-3</v>
      </c>
      <c r="S736">
        <f t="shared" si="145"/>
        <v>-3.3644816302317305E-5</v>
      </c>
      <c r="U736">
        <f t="shared" si="146"/>
        <v>1.3249779442676021E-5</v>
      </c>
    </row>
    <row r="737" spans="1:21" x14ac:dyDescent="0.3">
      <c r="A737" t="s">
        <v>3</v>
      </c>
      <c r="D737" s="61" t="s">
        <v>3</v>
      </c>
      <c r="E737" s="61" t="s">
        <v>3</v>
      </c>
      <c r="F737" t="s">
        <v>3</v>
      </c>
    </row>
    <row r="738" spans="1:21" x14ac:dyDescent="0.3">
      <c r="E738" s="61" t="s">
        <v>3</v>
      </c>
      <c r="F738" t="s">
        <v>3</v>
      </c>
    </row>
    <row r="739" spans="1:21" x14ac:dyDescent="0.3">
      <c r="E739" s="61" t="s">
        <v>3</v>
      </c>
      <c r="F739" t="s">
        <v>3</v>
      </c>
      <c r="U739" t="s">
        <v>47</v>
      </c>
    </row>
    <row r="740" spans="1:21" x14ac:dyDescent="0.3">
      <c r="D740">
        <f>SUM(D619:D739)</f>
        <v>0.95093573865677716</v>
      </c>
      <c r="E740">
        <f>SUM(E619:E739)</f>
        <v>1.0000000000000009</v>
      </c>
      <c r="F740">
        <f>SUM(F618:F739)</f>
        <v>0.91913040699072635</v>
      </c>
      <c r="G740">
        <f>SUM(G619:G739)</f>
        <v>1.7006250357824489E-2</v>
      </c>
      <c r="H740">
        <f>SUM(H619:H739)</f>
        <v>11.562011241023413</v>
      </c>
      <c r="I740">
        <f>SUM(I619:I739)</f>
        <v>-4.6006795100753325E-2</v>
      </c>
      <c r="L740">
        <f t="shared" ref="L740:M740" si="149">SUM(L619:L739)</f>
        <v>31.780304316335542</v>
      </c>
      <c r="M740">
        <f t="shared" si="149"/>
        <v>3.8249112796673716E-3</v>
      </c>
      <c r="O740">
        <f t="shared" ref="O740" si="150">SUM(O619:O739)</f>
        <v>-0.32465318440086777</v>
      </c>
      <c r="R740">
        <f t="shared" ref="R740:S740" si="151">SUM(R619:R739)</f>
        <v>0.21633089320912616</v>
      </c>
      <c r="S740">
        <f t="shared" si="151"/>
        <v>-7.5911581546411972E-4</v>
      </c>
      <c r="U740">
        <f t="shared" ref="U740" si="152">SUM(U619:U739)</f>
        <v>1.0272167348069598E-2</v>
      </c>
    </row>
    <row r="741" spans="1:21" x14ac:dyDescent="0.3">
      <c r="E741" t="s">
        <v>3</v>
      </c>
      <c r="F741" t="s">
        <v>3</v>
      </c>
    </row>
    <row r="742" spans="1:21" x14ac:dyDescent="0.3">
      <c r="H742" t="s">
        <v>32</v>
      </c>
      <c r="I742" t="s">
        <v>33</v>
      </c>
      <c r="K742" t="s">
        <v>34</v>
      </c>
      <c r="L742" t="s">
        <v>35</v>
      </c>
      <c r="M742" t="s">
        <v>36</v>
      </c>
      <c r="O742" t="s">
        <v>37</v>
      </c>
      <c r="R742" t="s">
        <v>38</v>
      </c>
      <c r="S742" t="s">
        <v>39</v>
      </c>
      <c r="U742" t="s">
        <v>40</v>
      </c>
    </row>
    <row r="744" spans="1:21" x14ac:dyDescent="0.3">
      <c r="T744" s="9" t="s">
        <v>48</v>
      </c>
      <c r="U744">
        <f>(U740/(A736-3))^0.5</f>
        <v>9.4924565378735094E-3</v>
      </c>
    </row>
    <row r="745" spans="1:21" x14ac:dyDescent="0.3">
      <c r="D745">
        <f>L740</f>
        <v>31.780304316335542</v>
      </c>
      <c r="E745">
        <f>O740</f>
        <v>-0.32465318440086777</v>
      </c>
      <c r="G745">
        <f>R740</f>
        <v>0.21633089320912616</v>
      </c>
    </row>
    <row r="746" spans="1:21" x14ac:dyDescent="0.3">
      <c r="D746">
        <f>O740</f>
        <v>-0.32465318440086777</v>
      </c>
      <c r="E746">
        <f>M740</f>
        <v>3.8249112796673716E-3</v>
      </c>
      <c r="G746">
        <f>S740</f>
        <v>-7.5911581546411972E-4</v>
      </c>
      <c r="H746" s="9" t="s">
        <v>49</v>
      </c>
      <c r="I746">
        <f>MDETERM(D745:E746)</f>
        <v>1.6157154309189632E-2</v>
      </c>
      <c r="J746" t="s">
        <v>3</v>
      </c>
      <c r="L746" t="s">
        <v>3</v>
      </c>
      <c r="M746" t="s">
        <v>3</v>
      </c>
      <c r="N746" t="s">
        <v>3</v>
      </c>
    </row>
    <row r="748" spans="1:21" x14ac:dyDescent="0.3">
      <c r="I748" t="s">
        <v>3</v>
      </c>
    </row>
    <row r="750" spans="1:21" x14ac:dyDescent="0.3">
      <c r="D750">
        <f>R740</f>
        <v>0.21633089320912616</v>
      </c>
      <c r="E750">
        <f>O740</f>
        <v>-0.32465318440086777</v>
      </c>
      <c r="K750" t="s">
        <v>50</v>
      </c>
      <c r="L750" t="s">
        <v>51</v>
      </c>
    </row>
    <row r="751" spans="1:21" x14ac:dyDescent="0.3">
      <c r="D751">
        <f>S740</f>
        <v>-7.5911581546411972E-4</v>
      </c>
      <c r="E751">
        <f>M740</f>
        <v>3.8249112796673716E-3</v>
      </c>
      <c r="H751" s="9" t="s">
        <v>16</v>
      </c>
      <c r="I751">
        <f>MDETERM(D750:E751)/MDETERM(D745:E746)</f>
        <v>3.595912347177159E-2</v>
      </c>
      <c r="K751">
        <f>U744*(ABS(L751))^0.5</f>
        <v>9.4924565378735025E-3</v>
      </c>
      <c r="L751">
        <f>(M740*L740-O740*O740)/I746</f>
        <v>0.99999999999999867</v>
      </c>
      <c r="N751">
        <f>D616/K751</f>
        <v>3.7316301399743921</v>
      </c>
    </row>
    <row r="755" spans="1:14" x14ac:dyDescent="0.3">
      <c r="D755">
        <f>L740</f>
        <v>31.780304316335542</v>
      </c>
      <c r="E755">
        <f>R740</f>
        <v>0.21633089320912616</v>
      </c>
      <c r="L755" t="s">
        <v>52</v>
      </c>
    </row>
    <row r="756" spans="1:14" x14ac:dyDescent="0.3">
      <c r="D756">
        <f>O740</f>
        <v>-0.32465318440086777</v>
      </c>
      <c r="E756">
        <f>S740</f>
        <v>-7.5911581546411972E-4</v>
      </c>
      <c r="H756" s="9" t="s">
        <v>18</v>
      </c>
      <c r="I756">
        <f>MDETERM(D755:E756)/MDETERM(D745:E746)</f>
        <v>2.8536944597731253</v>
      </c>
      <c r="K756">
        <f>U744*(ABS(L756))^0.5</f>
        <v>9.4924565378735025E-3</v>
      </c>
      <c r="L756">
        <f>(L740*M740-O740*O740)/I746</f>
        <v>0.99999999999999867</v>
      </c>
      <c r="M756" t="s">
        <v>3</v>
      </c>
      <c r="N756">
        <f>N616/K756</f>
        <v>303.45062682224585</v>
      </c>
    </row>
    <row r="759" spans="1:14" x14ac:dyDescent="0.3">
      <c r="D759" t="s">
        <v>3</v>
      </c>
      <c r="E759" t="s">
        <v>3</v>
      </c>
      <c r="F759" t="s">
        <v>3</v>
      </c>
      <c r="N759" t="s">
        <v>3</v>
      </c>
    </row>
    <row r="761" spans="1:14" x14ac:dyDescent="0.3">
      <c r="H761" s="9"/>
    </row>
    <row r="764" spans="1:14" x14ac:dyDescent="0.3">
      <c r="A764" s="9" t="s">
        <v>22</v>
      </c>
      <c r="B764" s="9"/>
      <c r="C764" s="9"/>
      <c r="D764">
        <f>1-U740/G740</f>
        <v>0.39597694189281263</v>
      </c>
    </row>
    <row r="816" spans="1:15" x14ac:dyDescent="0.3">
      <c r="A816" t="s">
        <v>3</v>
      </c>
      <c r="D816">
        <f>D616+$D$3*I751</f>
        <v>5.3401898655011527E-2</v>
      </c>
      <c r="N816">
        <f>N616+$D$3*I756</f>
        <v>4.3073391163872028</v>
      </c>
      <c r="O816" t="s">
        <v>3</v>
      </c>
    </row>
    <row r="818" spans="1:21" ht="57.6" x14ac:dyDescent="0.3">
      <c r="D818" s="63" t="s">
        <v>53</v>
      </c>
      <c r="E818" s="63" t="s">
        <v>31</v>
      </c>
      <c r="F818" t="s">
        <v>24</v>
      </c>
      <c r="H818" t="s">
        <v>32</v>
      </c>
      <c r="I818" t="s">
        <v>33</v>
      </c>
      <c r="K818" t="s">
        <v>34</v>
      </c>
      <c r="L818" t="s">
        <v>35</v>
      </c>
      <c r="M818" t="s">
        <v>36</v>
      </c>
      <c r="O818" t="s">
        <v>37</v>
      </c>
      <c r="R818" t="s">
        <v>38</v>
      </c>
      <c r="S818" t="s">
        <v>39</v>
      </c>
      <c r="U818" t="s">
        <v>40</v>
      </c>
    </row>
    <row r="819" spans="1:21" x14ac:dyDescent="0.3">
      <c r="A819">
        <v>0</v>
      </c>
      <c r="D819" s="61">
        <f>D619</f>
        <v>4.2518059718941554E-3</v>
      </c>
      <c r="E819" s="61">
        <f>D819/SUM(D819:D936)</f>
        <v>4.4711811735038461E-3</v>
      </c>
      <c r="F819">
        <f>D816*EXP(-N816+D816*A819-EXP(-N816+D816*A819))</f>
        <v>7.0966506618257966E-4</v>
      </c>
      <c r="G819">
        <f>(1/$H$4-E819)^2</f>
        <v>2.9482824967505221E-5</v>
      </c>
      <c r="H819">
        <f>F819*(1/D816+A819-A819*EXP(-N816+D816*A819))</f>
        <v>1.3289135481252795E-2</v>
      </c>
      <c r="I819">
        <f>F819*(-1+EXP(-N816+D816*A819))</f>
        <v>-7.0010634448410794E-4</v>
      </c>
      <c r="K819">
        <f>E819-F819</f>
        <v>3.7615161073212664E-3</v>
      </c>
      <c r="L819">
        <f>H819*H819</f>
        <v>1.7660112183909196E-4</v>
      </c>
      <c r="M819">
        <f>I819*I819</f>
        <v>4.9014889358690043E-7</v>
      </c>
      <c r="O819">
        <f>H819*I819</f>
        <v>-9.3038080631339505E-6</v>
      </c>
      <c r="R819">
        <f>H819*K819</f>
        <v>4.9987297165106935E-5</v>
      </c>
      <c r="S819">
        <f>I819*K819</f>
        <v>-2.6334612916147834E-6</v>
      </c>
      <c r="U819">
        <f>K819*K819</f>
        <v>1.4149003425637333E-5</v>
      </c>
    </row>
    <row r="820" spans="1:21" x14ac:dyDescent="0.3">
      <c r="A820">
        <f>A819+1</f>
        <v>1</v>
      </c>
      <c r="D820" s="61">
        <f t="shared" ref="D820:D883" si="153">D620</f>
        <v>5.8713955650789454E-4</v>
      </c>
      <c r="E820" s="61">
        <f>D820/SUM(D819:D936)</f>
        <v>6.1743347382994069E-4</v>
      </c>
      <c r="F820">
        <f>D816*EXP(-N816+D816*A820-EXP(-N816+D816*A820))</f>
        <v>7.4803979541977652E-4</v>
      </c>
      <c r="G820">
        <f>(1/$H$4-E820)^2</f>
        <v>8.6184423612922735E-5</v>
      </c>
      <c r="H820">
        <f>F820*(1/D816+A820-A820*EXP(-N816+D816*A820))</f>
        <v>1.4745149328609446E-2</v>
      </c>
      <c r="I820">
        <f>F820*(-1+EXP(-N816+D816*A820))</f>
        <v>-7.3741150916814633E-4</v>
      </c>
      <c r="K820">
        <f t="shared" ref="K820:K883" si="154">E820-F820</f>
        <v>-1.3060632158983583E-4</v>
      </c>
      <c r="L820">
        <f t="shared" ref="L820:L883" si="155">H820*H820</f>
        <v>2.174194287229916E-4</v>
      </c>
      <c r="M820">
        <f t="shared" ref="M820:M883" si="156">I820*I820</f>
        <v>5.4377573385364314E-7</v>
      </c>
      <c r="O820">
        <f t="shared" ref="O820:O883" si="157">H820*I820</f>
        <v>-1.0873242819319572E-5</v>
      </c>
      <c r="R820">
        <f t="shared" ref="R820:R883" si="158">H820*K820</f>
        <v>-1.9258097151025173E-6</v>
      </c>
      <c r="S820">
        <f t="shared" ref="S820:S883" si="159">I820*K820</f>
        <v>9.6310604710461088E-8</v>
      </c>
      <c r="U820">
        <f t="shared" ref="U820:U883" si="160">K820*K820</f>
        <v>1.7058011239227618E-8</v>
      </c>
    </row>
    <row r="821" spans="1:21" x14ac:dyDescent="0.3">
      <c r="A821">
        <f t="shared" ref="A821:A884" si="161">A820+1</f>
        <v>2</v>
      </c>
      <c r="D821" s="61">
        <f t="shared" si="153"/>
        <v>2.2883227438282399E-4</v>
      </c>
      <c r="E821" s="61">
        <f>D821/SUM(D819:D936)</f>
        <v>2.406390517050667E-4</v>
      </c>
      <c r="F821">
        <f>D816*EXP(-N816+D816*A821-EXP(-N816+D816*A821))</f>
        <v>7.8845766075489438E-4</v>
      </c>
      <c r="G821">
        <f t="shared" ref="G821:G884" si="162">(1/$H$4-E821)^2</f>
        <v>9.3322382357163616E-5</v>
      </c>
      <c r="H821">
        <f>F821*(1/D816+A821-A821*EXP(-N816+D816*A821))</f>
        <v>1.6317880994750879E-2</v>
      </c>
      <c r="I821">
        <f>F821*(-1+EXP(-N816+D816*A821))</f>
        <v>-7.7664061091905091E-4</v>
      </c>
      <c r="K821">
        <f t="shared" si="154"/>
        <v>-5.4781860904982765E-4</v>
      </c>
      <c r="L821">
        <f t="shared" si="155"/>
        <v>2.6627324015885193E-4</v>
      </c>
      <c r="M821">
        <f t="shared" si="156"/>
        <v>6.0317063852871659E-7</v>
      </c>
      <c r="O821">
        <f t="shared" si="157"/>
        <v>-1.2673129064667693E-5</v>
      </c>
      <c r="R821">
        <f t="shared" si="158"/>
        <v>-8.9392388691850438E-6</v>
      </c>
      <c r="S821">
        <f t="shared" si="159"/>
        <v>4.2545817920528284E-7</v>
      </c>
      <c r="U821">
        <f t="shared" si="160"/>
        <v>3.0010522842128794E-7</v>
      </c>
    </row>
    <row r="822" spans="1:21" x14ac:dyDescent="0.3">
      <c r="A822">
        <f t="shared" si="161"/>
        <v>3</v>
      </c>
      <c r="D822" s="61">
        <f t="shared" si="153"/>
        <v>1.5916220114630932E-4</v>
      </c>
      <c r="E822" s="61">
        <f>D822/SUM(D819:D936)</f>
        <v>1.6737429741691095E-4</v>
      </c>
      <c r="F822">
        <f>D816*EXP(-N816+D816*A822-EXP(-N816+D816*A822))</f>
        <v>8.3102384431187754E-4</v>
      </c>
      <c r="G822">
        <f t="shared" si="162"/>
        <v>9.4743276573020763E-5</v>
      </c>
      <c r="H822">
        <f>F822*(1/D816+A822-A822*EXP(-N816+D816*A822))</f>
        <v>1.8015347865875591E-2</v>
      </c>
      <c r="I822">
        <f>F822*(-1+EXP(-N816+D816*A822))</f>
        <v>-8.1788563051457791E-4</v>
      </c>
      <c r="K822">
        <f t="shared" si="154"/>
        <v>-6.6364954689496658E-4</v>
      </c>
      <c r="L822">
        <f t="shared" si="155"/>
        <v>3.2455275872850822E-4</v>
      </c>
      <c r="M822">
        <f t="shared" si="156"/>
        <v>6.6893690460222867E-7</v>
      </c>
      <c r="O822">
        <f t="shared" si="157"/>
        <v>-1.4734494148221113E-5</v>
      </c>
      <c r="R822">
        <f t="shared" si="158"/>
        <v>-1.1955877448343538E-5</v>
      </c>
      <c r="S822">
        <f t="shared" si="159"/>
        <v>5.427894281029037E-7</v>
      </c>
      <c r="U822">
        <f t="shared" si="160"/>
        <v>4.4043072109389445E-7</v>
      </c>
    </row>
    <row r="823" spans="1:21" x14ac:dyDescent="0.3">
      <c r="A823">
        <f t="shared" si="161"/>
        <v>4</v>
      </c>
      <c r="D823" s="61">
        <f t="shared" si="153"/>
        <v>2.1879988530606242E-4</v>
      </c>
      <c r="E823" s="61">
        <f>D823/SUM(D819:D936)</f>
        <v>2.3008903379225526E-4</v>
      </c>
      <c r="F823">
        <f>D816*EXP(-N816+D816*A823-EXP(-N816+D816*A823))</f>
        <v>8.7584853500953801E-4</v>
      </c>
      <c r="G823">
        <f t="shared" si="162"/>
        <v>9.3526327413227808E-5</v>
      </c>
      <c r="H823">
        <f>F823*(1/D816+A823-A823*EXP(-N816+D816*A823))</f>
        <v>1.9846043244590779E-2</v>
      </c>
      <c r="I823">
        <f>F823*(-1+EXP(-N816+D816*A823))</f>
        <v>-8.6124210783941092E-4</v>
      </c>
      <c r="K823">
        <f t="shared" si="154"/>
        <v>-6.4575950121728272E-4</v>
      </c>
      <c r="L823">
        <f t="shared" si="155"/>
        <v>3.9386543246616729E-4</v>
      </c>
      <c r="M823">
        <f t="shared" si="156"/>
        <v>7.4173796831567151E-7</v>
      </c>
      <c r="O823">
        <f t="shared" si="157"/>
        <v>-1.7092248116243464E-5</v>
      </c>
      <c r="R823">
        <f t="shared" si="158"/>
        <v>-1.2815770986763564E-5</v>
      </c>
      <c r="S823">
        <f t="shared" si="159"/>
        <v>5.5615527398569926E-7</v>
      </c>
      <c r="U823">
        <f t="shared" si="160"/>
        <v>4.1700533341239378E-7</v>
      </c>
    </row>
    <row r="824" spans="1:21" x14ac:dyDescent="0.3">
      <c r="A824">
        <f t="shared" si="161"/>
        <v>5</v>
      </c>
      <c r="D824" s="61">
        <f t="shared" si="153"/>
        <v>1.8892763764826815E-4</v>
      </c>
      <c r="E824" s="61">
        <f>D824/SUM(D819:D936)</f>
        <v>1.9867550452476801E-4</v>
      </c>
      <c r="F824">
        <f>D816*EXP(-N816+D816*A824-EXP(-N816+D816*A824))</f>
        <v>9.2304711961486952E-4</v>
      </c>
      <c r="G824">
        <f t="shared" si="162"/>
        <v>9.4134908490359212E-5</v>
      </c>
      <c r="H824">
        <f>F824*(1/D816+A824-A824*EXP(-N816+D816*A824))</f>
        <v>2.1818957897034606E-2</v>
      </c>
      <c r="I824">
        <f>F824*(-1+EXP(-N816+D816*A824))</f>
        <v>-9.0680917667264826E-4</v>
      </c>
      <c r="K824">
        <f t="shared" si="154"/>
        <v>-7.2437161509010149E-4</v>
      </c>
      <c r="L824">
        <f t="shared" si="155"/>
        <v>4.7606692371256882E-4</v>
      </c>
      <c r="M824">
        <f t="shared" si="156"/>
        <v>8.223028828977262E-7</v>
      </c>
      <c r="O824">
        <f t="shared" si="157"/>
        <v>-1.9785631246465128E-5</v>
      </c>
      <c r="R824">
        <f t="shared" si="158"/>
        <v>-1.5805033771457882E-5</v>
      </c>
      <c r="S824">
        <f t="shared" si="159"/>
        <v>6.5686682788489136E-7</v>
      </c>
      <c r="U824">
        <f t="shared" si="160"/>
        <v>5.2471423674824212E-7</v>
      </c>
    </row>
    <row r="825" spans="1:21" x14ac:dyDescent="0.3">
      <c r="A825">
        <f t="shared" si="161"/>
        <v>6</v>
      </c>
      <c r="D825" s="61">
        <f t="shared" si="153"/>
        <v>1.292494748669822E-4</v>
      </c>
      <c r="E825" s="61">
        <f>D825/SUM(D819:D936)</f>
        <v>1.3591820100225765E-4</v>
      </c>
      <c r="F825">
        <f>D816*EXP(-N816+D816*A825-EXP(-N816+D816*A825))</f>
        <v>9.7274037526505995E-4</v>
      </c>
      <c r="G825">
        <f t="shared" si="162"/>
        <v>9.5356629173258618E-5</v>
      </c>
      <c r="H825">
        <f>F825*(1/D816+A825-A825*EXP(-N816+D816*A825))</f>
        <v>2.3943601746430256E-2</v>
      </c>
      <c r="I825">
        <f>F825*(-1+EXP(-N816+D816*A825))</f>
        <v>-9.5468958450930423E-4</v>
      </c>
      <c r="K825">
        <f t="shared" si="154"/>
        <v>-8.368221742628023E-4</v>
      </c>
      <c r="L825">
        <f t="shared" si="155"/>
        <v>5.7329606459165803E-4</v>
      </c>
      <c r="M825">
        <f t="shared" si="156"/>
        <v>9.1143220277054799E-7</v>
      </c>
      <c r="O825">
        <f t="shared" si="157"/>
        <v>-2.2858707202955753E-5</v>
      </c>
      <c r="R825">
        <f t="shared" si="158"/>
        <v>-2.0036536873130397E-5</v>
      </c>
      <c r="S825">
        <f t="shared" si="159"/>
        <v>7.9890541385512733E-7</v>
      </c>
      <c r="U825">
        <f t="shared" si="160"/>
        <v>7.0027135133792383E-7</v>
      </c>
    </row>
    <row r="826" spans="1:21" x14ac:dyDescent="0.3">
      <c r="A826">
        <f t="shared" si="161"/>
        <v>7</v>
      </c>
      <c r="D826" s="61">
        <f t="shared" si="153"/>
        <v>1.2923267352736023E-4</v>
      </c>
      <c r="E826" s="61">
        <f>D826/SUM(D819:D936)</f>
        <v>1.3590053278458638E-4</v>
      </c>
      <c r="F826">
        <f>D816*EXP(-N816+D816*A826-EXP(-N816+D816*A826))</f>
        <v>1.0250546625930116E-3</v>
      </c>
      <c r="G826">
        <f t="shared" si="162"/>
        <v>9.5356974236402502E-5</v>
      </c>
      <c r="H826">
        <f>F826*(1/D816+A826-A826*EXP(-N816+D816*A826))</f>
        <v>2.623002557448257E-2</v>
      </c>
      <c r="I826">
        <f>F826*(-1+EXP(-N816+D816*A826))</f>
        <v>-1.0049896948978647E-3</v>
      </c>
      <c r="K826">
        <f t="shared" si="154"/>
        <v>-8.8915412980842515E-4</v>
      </c>
      <c r="L826">
        <f t="shared" si="155"/>
        <v>6.8801424163800965E-4</v>
      </c>
      <c r="M826">
        <f t="shared" si="156"/>
        <v>1.0100042868509032E-6</v>
      </c>
      <c r="O826">
        <f t="shared" si="157"/>
        <v>-2.6360905399262424E-5</v>
      </c>
      <c r="R826">
        <f t="shared" si="158"/>
        <v>-2.3322535564531787E-5</v>
      </c>
      <c r="S826">
        <f t="shared" si="159"/>
        <v>8.9359073763334556E-7</v>
      </c>
      <c r="U826">
        <f t="shared" si="160"/>
        <v>7.9059506655537779E-7</v>
      </c>
    </row>
    <row r="827" spans="1:21" x14ac:dyDescent="0.3">
      <c r="A827">
        <f t="shared" si="161"/>
        <v>8</v>
      </c>
      <c r="D827" s="61">
        <f t="shared" si="153"/>
        <v>8.9460722153159592E-5</v>
      </c>
      <c r="E827" s="61">
        <f>D827/SUM(D819:D936)</f>
        <v>9.4076516967934469E-5</v>
      </c>
      <c r="F827">
        <f>D816*EXP(-N816+D816*A827-EXP(-N816+D816*A827))</f>
        <v>1.0801221184489587E-3</v>
      </c>
      <c r="G827">
        <f t="shared" si="162"/>
        <v>9.6175554005639209E-5</v>
      </c>
      <c r="H827">
        <f>F827*(1/D816+A827-A827*EXP(-N816+D816*A827))</f>
        <v>2.8688842566861033E-2</v>
      </c>
      <c r="I827">
        <f>F827*(-1+EXP(-N816+D816*A827))</f>
        <v>-1.0578194694808964E-3</v>
      </c>
      <c r="K827">
        <f t="shared" si="154"/>
        <v>-9.8604560148102434E-4</v>
      </c>
      <c r="L827">
        <f t="shared" si="155"/>
        <v>8.2304968782613759E-4</v>
      </c>
      <c r="M827">
        <f t="shared" si="156"/>
        <v>1.1189820300128451E-6</v>
      </c>
      <c r="O827">
        <f t="shared" si="157"/>
        <v>-3.0347616224097895E-5</v>
      </c>
      <c r="R827">
        <f t="shared" si="158"/>
        <v>-2.8288507024634901E-5</v>
      </c>
      <c r="S827">
        <f t="shared" si="159"/>
        <v>1.0430582350426287E-6</v>
      </c>
      <c r="U827">
        <f t="shared" si="160"/>
        <v>9.7228592820007509E-7</v>
      </c>
    </row>
    <row r="828" spans="1:21" x14ac:dyDescent="0.3">
      <c r="A828">
        <f t="shared" si="161"/>
        <v>9</v>
      </c>
      <c r="D828" s="61">
        <f t="shared" si="153"/>
        <v>2.1863366056663175E-4</v>
      </c>
      <c r="E828" s="61">
        <f>D828/SUM(D819:D936)</f>
        <v>2.299142325594554E-4</v>
      </c>
      <c r="F828">
        <f>D816*EXP(-N816+D816*A828-EXP(-N816+D816*A828))</f>
        <v>1.1380808470520423E-3</v>
      </c>
      <c r="G828">
        <f t="shared" si="162"/>
        <v>9.3529708414640241E-5</v>
      </c>
      <c r="H828">
        <f>F828*(1/D816+A828-A828*EXP(-N816+D816*A828))</f>
        <v>3.1331249510627379E-2</v>
      </c>
      <c r="I828">
        <f>F828*(-1+EXP(-N816+D816*A828))</f>
        <v>-1.1132924266024865E-3</v>
      </c>
      <c r="K828">
        <f t="shared" si="154"/>
        <v>-9.0816661449258688E-4</v>
      </c>
      <c r="L828">
        <f t="shared" si="155"/>
        <v>9.8164719589718843E-4</v>
      </c>
      <c r="M828">
        <f t="shared" si="156"/>
        <v>1.2394200271304529E-6</v>
      </c>
      <c r="O828">
        <f t="shared" si="157"/>
        <v>-3.4880842796174326E-5</v>
      </c>
      <c r="R828">
        <f t="shared" si="158"/>
        <v>-2.8453994795888985E-5</v>
      </c>
      <c r="S828">
        <f t="shared" si="159"/>
        <v>1.0110550140078169E-6</v>
      </c>
      <c r="U828">
        <f t="shared" si="160"/>
        <v>8.2476659967892686E-7</v>
      </c>
    </row>
    <row r="829" spans="1:21" x14ac:dyDescent="0.3">
      <c r="A829">
        <f t="shared" si="161"/>
        <v>10</v>
      </c>
      <c r="D829" s="61">
        <f t="shared" si="153"/>
        <v>2.9812786589345303E-5</v>
      </c>
      <c r="E829" s="61">
        <f>D829/SUM(D819:D936)</f>
        <v>3.1351000259446217E-5</v>
      </c>
      <c r="F829">
        <f>D816*EXP(-N816+D816*A829-EXP(-N816+D816*A829))</f>
        <v>1.1990751082289479E-3</v>
      </c>
      <c r="G829">
        <f t="shared" si="162"/>
        <v>9.7409775939583693E-5</v>
      </c>
      <c r="H829">
        <f>F829*(1/D816+A829-A829*EXP(-N816+D816*A829))</f>
        <v>3.4169047419532653E-2</v>
      </c>
      <c r="I829">
        <f>F829*(-1+EXP(-N816+D816*A829))</f>
        <v>-1.1715255729929123E-3</v>
      </c>
      <c r="K829">
        <f t="shared" si="154"/>
        <v>-1.1677241079695016E-3</v>
      </c>
      <c r="L829">
        <f t="shared" si="155"/>
        <v>1.1675238015582711E-3</v>
      </c>
      <c r="M829">
        <f t="shared" si="156"/>
        <v>1.3724721681763716E-6</v>
      </c>
      <c r="O829">
        <f t="shared" si="157"/>
        <v>-4.0029912856789981E-5</v>
      </c>
      <c r="R829">
        <f t="shared" si="158"/>
        <v>-3.9900020418141367E-5</v>
      </c>
      <c r="S829">
        <f t="shared" si="159"/>
        <v>1.3680186546866078E-6</v>
      </c>
      <c r="U829">
        <f t="shared" si="160"/>
        <v>1.3635795923331682E-6</v>
      </c>
    </row>
    <row r="830" spans="1:21" x14ac:dyDescent="0.3">
      <c r="A830">
        <f t="shared" si="161"/>
        <v>11</v>
      </c>
      <c r="D830" s="61">
        <f t="shared" si="153"/>
        <v>9.9366018199151127E-5</v>
      </c>
      <c r="E830" s="61">
        <f>D830/SUM(D819:D936)</f>
        <v>1.0449288438723352E-4</v>
      </c>
      <c r="F830">
        <f>D816*EXP(-N816+D816*A830-EXP(-N816+D816*A830))</f>
        <v>1.2632555012001897E-3</v>
      </c>
      <c r="G830">
        <f t="shared" si="162"/>
        <v>9.5971357676109698E-5</v>
      </c>
      <c r="H830">
        <f>F830*(1/D816+A830-A830*EXP(-N816+D816*A830))</f>
        <v>3.721466132727045E-2</v>
      </c>
      <c r="I830">
        <f>F830*(-1+EXP(-N816+D816*A830))</f>
        <v>-1.2326393046553604E-3</v>
      </c>
      <c r="K830">
        <f t="shared" si="154"/>
        <v>-1.1587626168129562E-3</v>
      </c>
      <c r="L830">
        <f t="shared" si="155"/>
        <v>1.3849310177034388E-3</v>
      </c>
      <c r="M830">
        <f t="shared" si="156"/>
        <v>1.5193996553812503E-6</v>
      </c>
      <c r="O830">
        <f t="shared" si="157"/>
        <v>-4.5872254261431378E-5</v>
      </c>
      <c r="R830">
        <f t="shared" si="158"/>
        <v>-4.3122958343395829E-5</v>
      </c>
      <c r="S830">
        <f t="shared" si="159"/>
        <v>1.4283363462489481E-6</v>
      </c>
      <c r="U830">
        <f t="shared" si="160"/>
        <v>1.3427308021232101E-6</v>
      </c>
    </row>
    <row r="831" spans="1:21" x14ac:dyDescent="0.3">
      <c r="A831">
        <f t="shared" si="161"/>
        <v>12</v>
      </c>
      <c r="D831" s="61">
        <f t="shared" si="153"/>
        <v>9.935608209414473E-5</v>
      </c>
      <c r="E831" s="61">
        <f>D831/SUM(D819:D936)</f>
        <v>1.0448243562124179E-4</v>
      </c>
      <c r="F831">
        <f>D816*EXP(-N816+D816*A831-EXP(-N816+D816*A831))</f>
        <v>1.3307791421566368E-3</v>
      </c>
      <c r="G831">
        <f t="shared" si="162"/>
        <v>9.5971562398832738E-5</v>
      </c>
      <c r="H831">
        <f>F831*(1/D816+A831-A831*EXP(-N816+D816*A831))</f>
        <v>4.0481158948653138E-2</v>
      </c>
      <c r="I831">
        <f>F831*(-1+EXP(-N816+D816*A831))</f>
        <v>-1.2967572726598278E-3</v>
      </c>
      <c r="K831">
        <f t="shared" si="154"/>
        <v>-1.2262967065353951E-3</v>
      </c>
      <c r="L831">
        <f t="shared" si="155"/>
        <v>1.63872422982612E-3</v>
      </c>
      <c r="M831">
        <f t="shared" si="156"/>
        <v>1.6815794241961551E-6</v>
      </c>
      <c r="O831">
        <f t="shared" si="157"/>
        <v>-5.2494237272364424E-5</v>
      </c>
      <c r="R831">
        <f t="shared" si="158"/>
        <v>-4.9641911895469178E-5</v>
      </c>
      <c r="S831">
        <f t="shared" si="159"/>
        <v>1.5902091726385682E-6</v>
      </c>
      <c r="U831">
        <f t="shared" si="160"/>
        <v>1.5038036124595568E-6</v>
      </c>
    </row>
    <row r="832" spans="1:21" x14ac:dyDescent="0.3">
      <c r="A832">
        <f t="shared" si="161"/>
        <v>13</v>
      </c>
      <c r="D832" s="61">
        <f t="shared" si="153"/>
        <v>1.0927966887881629E-4</v>
      </c>
      <c r="E832" s="61">
        <f>D832/SUM(D819:D936)</f>
        <v>1.1491803750396091E-4</v>
      </c>
      <c r="F832">
        <f>D816*EXP(-N816+D816*A832-EXP(-N816+D816*A832))</f>
        <v>1.401809833627537E-3</v>
      </c>
      <c r="G832">
        <f t="shared" si="162"/>
        <v>9.5767206392987139E-5</v>
      </c>
      <c r="H832">
        <f>F832*(1/D816+A832-A832*EXP(-N816+D816*A832))</f>
        <v>4.3982267863875164E-2</v>
      </c>
      <c r="I832">
        <f>F832*(-1+EXP(-N816+D816*A832))</f>
        <v>-1.3640062090935965E-3</v>
      </c>
      <c r="K832">
        <f t="shared" si="154"/>
        <v>-1.286891796123576E-3</v>
      </c>
      <c r="L832">
        <f t="shared" si="155"/>
        <v>1.9344398864496661E-3</v>
      </c>
      <c r="M832">
        <f t="shared" si="156"/>
        <v>1.860512938445884E-6</v>
      </c>
      <c r="O832">
        <f t="shared" si="157"/>
        <v>-5.9992086456343472E-5</v>
      </c>
      <c r="R832">
        <f t="shared" si="158"/>
        <v>-5.6600419688930547E-5</v>
      </c>
      <c r="S832">
        <f t="shared" si="159"/>
        <v>1.7553284003441684E-6</v>
      </c>
      <c r="U832">
        <f t="shared" si="160"/>
        <v>1.6560904949301635E-6</v>
      </c>
    </row>
    <row r="833" spans="1:21" x14ac:dyDescent="0.3">
      <c r="A833">
        <f t="shared" si="161"/>
        <v>14</v>
      </c>
      <c r="D833" s="61">
        <f t="shared" si="153"/>
        <v>2.1851125999207405E-4</v>
      </c>
      <c r="E833" s="61">
        <f>D833/SUM(D819:D936)</f>
        <v>2.2978551663304525E-4</v>
      </c>
      <c r="F833">
        <f>D816*EXP(-N816+D816*A833-EXP(-N816+D816*A833))</f>
        <v>1.476518223374566E-3</v>
      </c>
      <c r="G833">
        <f t="shared" si="162"/>
        <v>9.3532198074187096E-5</v>
      </c>
      <c r="H833">
        <f>F833*(1/D816+A833-A833*EXP(-N816+D816*A833))</f>
        <v>4.7732390831116737E-2</v>
      </c>
      <c r="I833">
        <f>F833*(-1+EXP(-N816+D816*A833))</f>
        <v>-1.4345157079240236E-3</v>
      </c>
      <c r="K833">
        <f t="shared" si="154"/>
        <v>-1.2467327067415207E-3</v>
      </c>
      <c r="L833">
        <f t="shared" si="155"/>
        <v>2.2783811344544774E-3</v>
      </c>
      <c r="M833">
        <f t="shared" si="156"/>
        <v>2.0578353162807624E-6</v>
      </c>
      <c r="O833">
        <f t="shared" si="157"/>
        <v>-6.8472864424005592E-5</v>
      </c>
      <c r="R833">
        <f t="shared" si="158"/>
        <v>-5.9509532820122315E-5</v>
      </c>
      <c r="S833">
        <f t="shared" si="159"/>
        <v>1.7884576514033466E-6</v>
      </c>
      <c r="U833">
        <f t="shared" si="160"/>
        <v>1.5543424420590387E-6</v>
      </c>
    </row>
    <row r="834" spans="1:21" x14ac:dyDescent="0.3">
      <c r="A834">
        <f t="shared" si="161"/>
        <v>15</v>
      </c>
      <c r="D834" s="61">
        <f t="shared" si="153"/>
        <v>2.9788052242649978E-4</v>
      </c>
      <c r="E834" s="61">
        <f>D834/SUM(D819:D936)</f>
        <v>3.1324989725095852E-4</v>
      </c>
      <c r="F834">
        <f>D816*EXP(-N816+D816*A834-EXP(-N816+D816*A834))</f>
        <v>1.5550819502523508E-3</v>
      </c>
      <c r="G834">
        <f t="shared" si="162"/>
        <v>9.1924762176424604E-5</v>
      </c>
      <c r="H834">
        <f>F834*(1/D816+A834-A834*EXP(-N816+D816*A834))</f>
        <v>5.1746618777283857E-2</v>
      </c>
      <c r="I834">
        <f>F834*(-1+EXP(-N816+D816*A834))</f>
        <v>-1.5084179549962955E-3</v>
      </c>
      <c r="K834">
        <f t="shared" si="154"/>
        <v>-1.2418320530013923E-3</v>
      </c>
      <c r="L834">
        <f t="shared" si="155"/>
        <v>2.6777125548815462E-3</v>
      </c>
      <c r="M834">
        <f t="shared" si="156"/>
        <v>2.2753247269552064E-6</v>
      </c>
      <c r="O834">
        <f t="shared" si="157"/>
        <v>-7.8055528874003427E-5</v>
      </c>
      <c r="R834">
        <f t="shared" si="158"/>
        <v>-6.426060983207481E-5</v>
      </c>
      <c r="S834">
        <f t="shared" si="159"/>
        <v>1.8732017658372115E-6</v>
      </c>
      <c r="U834">
        <f t="shared" si="160"/>
        <v>1.542146847861653E-6</v>
      </c>
    </row>
    <row r="835" spans="1:21" x14ac:dyDescent="0.3">
      <c r="A835">
        <f t="shared" si="161"/>
        <v>16</v>
      </c>
      <c r="D835" s="61">
        <f t="shared" si="153"/>
        <v>7.0448354215401233E-4</v>
      </c>
      <c r="E835" s="61">
        <f>D835/SUM(D819:D936)</f>
        <v>7.4083191273167904E-4</v>
      </c>
      <c r="F835">
        <f>D816*EXP(-N816+D816*A835-EXP(-N816+D816*A835))</f>
        <v>1.6376857741522129E-3</v>
      </c>
      <c r="G835">
        <f t="shared" si="162"/>
        <v>8.3908497997639921E-5</v>
      </c>
      <c r="H835">
        <f>F835*(1/D816+A835-A835*EXP(-N816+D816*A835))</f>
        <v>5.6040740955214878E-2</v>
      </c>
      <c r="I835">
        <f>F835*(-1+EXP(-N816+D816*A835))</f>
        <v>-1.5858474008147061E-3</v>
      </c>
      <c r="K835">
        <f t="shared" si="154"/>
        <v>-8.9685386142053384E-4</v>
      </c>
      <c r="L835">
        <f t="shared" si="155"/>
        <v>3.1405646468094981E-3</v>
      </c>
      <c r="M835">
        <f t="shared" si="156"/>
        <v>2.5149119786707593E-6</v>
      </c>
      <c r="O835">
        <f t="shared" si="157"/>
        <v>-8.887206338355776E-5</v>
      </c>
      <c r="R835">
        <f t="shared" si="158"/>
        <v>-5.0260354922552316E-5</v>
      </c>
      <c r="S835">
        <f t="shared" si="159"/>
        <v>1.4222733650443862E-6</v>
      </c>
      <c r="U835">
        <f t="shared" si="160"/>
        <v>8.0434684874492215E-7</v>
      </c>
    </row>
    <row r="836" spans="1:21" x14ac:dyDescent="0.3">
      <c r="A836">
        <f t="shared" si="161"/>
        <v>17</v>
      </c>
      <c r="D836" s="61">
        <f t="shared" si="153"/>
        <v>6.1480151632903335E-4</v>
      </c>
      <c r="E836" s="61">
        <f>D836/SUM(D819:D936)</f>
        <v>6.4652267375864682E-4</v>
      </c>
      <c r="F836">
        <f>D816*EXP(-N816+D816*A836-EXP(-N816+D816*A836))</f>
        <v>1.724521686790495E-3</v>
      </c>
      <c r="G836">
        <f t="shared" si="162"/>
        <v>8.5645167325036596E-5</v>
      </c>
      <c r="H836">
        <f>F836*(1/D816+A836-A836*EXP(-N816+D816*A836))</f>
        <v>6.0631251687745996E-2</v>
      </c>
      <c r="I836">
        <f>F836*(-1+EXP(-N816+D816*A836))</f>
        <v>-1.6669403691400699E-3</v>
      </c>
      <c r="K836">
        <f t="shared" si="154"/>
        <v>-1.0779990130318482E-3</v>
      </c>
      <c r="L836">
        <f t="shared" si="155"/>
        <v>3.6761486812228019E-3</v>
      </c>
      <c r="M836">
        <f t="shared" si="156"/>
        <v>2.7786901942688326E-6</v>
      </c>
      <c r="O836">
        <f t="shared" si="157"/>
        <v>-1.0106868106979579E-4</v>
      </c>
      <c r="R836">
        <f t="shared" si="158"/>
        <v>-6.5360429478275762E-5</v>
      </c>
      <c r="S836">
        <f t="shared" si="159"/>
        <v>1.7969600727159401E-6</v>
      </c>
      <c r="U836">
        <f t="shared" si="160"/>
        <v>1.1620818720976389E-6</v>
      </c>
    </row>
    <row r="837" spans="1:21" x14ac:dyDescent="0.3">
      <c r="A837">
        <f t="shared" si="161"/>
        <v>18</v>
      </c>
      <c r="D837" s="61">
        <f t="shared" si="153"/>
        <v>1.010416505263361E-3</v>
      </c>
      <c r="E837" s="61">
        <f>D837/SUM(D819:D936)</f>
        <v>1.0625497225402445E-3</v>
      </c>
      <c r="F837">
        <f>D816*EXP(-N816+D816*A837-EXP(-N816+D816*A837))</f>
        <v>1.8157889997133022E-3</v>
      </c>
      <c r="G837">
        <f t="shared" si="162"/>
        <v>7.8118028288409091E-5</v>
      </c>
      <c r="H837">
        <f>F837*(1/D816+A837-A837*EXP(-N816+D816*A837))</f>
        <v>6.5535353044138933E-2</v>
      </c>
      <c r="I837">
        <f>F837*(-1+EXP(-N816+D816*A837))</f>
        <v>-1.7518345937772074E-3</v>
      </c>
      <c r="K837">
        <f t="shared" si="154"/>
        <v>-7.5323927717305767E-4</v>
      </c>
      <c r="L837">
        <f t="shared" si="155"/>
        <v>4.2948824986199299E-3</v>
      </c>
      <c r="M837">
        <f t="shared" si="156"/>
        <v>3.0689244439545534E-6</v>
      </c>
      <c r="O837">
        <f t="shared" si="157"/>
        <v>-1.1480709857812499E-4</v>
      </c>
      <c r="R837">
        <f t="shared" si="158"/>
        <v>-4.9363801956248352E-5</v>
      </c>
      <c r="S837">
        <f t="shared" si="159"/>
        <v>1.3195506231435009E-6</v>
      </c>
      <c r="U837">
        <f t="shared" si="160"/>
        <v>5.6736940867619037E-7</v>
      </c>
    </row>
    <row r="838" spans="1:21" x14ac:dyDescent="0.3">
      <c r="A838">
        <f t="shared" si="161"/>
        <v>19</v>
      </c>
      <c r="D838" s="61">
        <f t="shared" si="153"/>
        <v>1.2268272676002328E-3</v>
      </c>
      <c r="E838" s="61">
        <f>D838/SUM(D819:D936)</f>
        <v>1.2901263647248761E-3</v>
      </c>
      <c r="F838">
        <f>D816*EXP(-N816+D816*A838-EXP(-N816+D816*A838))</f>
        <v>1.9116944054637581E-3</v>
      </c>
      <c r="G838">
        <f t="shared" si="162"/>
        <v>7.4146974250425049E-5</v>
      </c>
      <c r="H838">
        <f>F838*(1/D816+A838-A838*EXP(-N816+D816*A838))</f>
        <v>7.0770952712069859E-2</v>
      </c>
      <c r="I838">
        <f>F838*(-1+EXP(-N816+D816*A838))</f>
        <v>-1.8406686752252309E-3</v>
      </c>
      <c r="K838">
        <f t="shared" si="154"/>
        <v>-6.2156804073888196E-4</v>
      </c>
      <c r="L838">
        <f t="shared" si="155"/>
        <v>5.0085277477740281E-3</v>
      </c>
      <c r="M838">
        <f t="shared" si="156"/>
        <v>3.3880611719554067E-6</v>
      </c>
      <c r="O838">
        <f t="shared" si="157"/>
        <v>-1.3026587577295309E-4</v>
      </c>
      <c r="R838">
        <f t="shared" si="158"/>
        <v>-4.3988962418465329E-5</v>
      </c>
      <c r="S838">
        <f t="shared" si="159"/>
        <v>1.1441008221091802E-6</v>
      </c>
      <c r="U838">
        <f t="shared" si="160"/>
        <v>3.8634682926797243E-7</v>
      </c>
    </row>
    <row r="839" spans="1:21" x14ac:dyDescent="0.3">
      <c r="A839">
        <f t="shared" si="161"/>
        <v>20</v>
      </c>
      <c r="D839" s="61">
        <f t="shared" si="153"/>
        <v>1.1463465877014178E-3</v>
      </c>
      <c r="E839" s="61">
        <f>D839/SUM(D819:D936)</f>
        <v>1.2054932222030732E-3</v>
      </c>
      <c r="F839">
        <f>D816*EXP(-N816+D816*A839-EXP(-N816+D816*A839))</f>
        <v>2.0124520073935039E-3</v>
      </c>
      <c r="G839">
        <f t="shared" si="162"/>
        <v>7.5611665934557286E-5</v>
      </c>
      <c r="H839">
        <f>F839*(1/D816+A839-A839*EXP(-N816+D816*A839))</f>
        <v>7.6356656238200329E-2</v>
      </c>
      <c r="I839">
        <f>F839*(-1+EXP(-N816+D816*A839))</f>
        <v>-1.9335814481201226E-3</v>
      </c>
      <c r="K839">
        <f t="shared" si="154"/>
        <v>-8.0695878519043067E-4</v>
      </c>
      <c r="L839">
        <f t="shared" si="155"/>
        <v>5.8303389518786974E-3</v>
      </c>
      <c r="M839">
        <f t="shared" si="156"/>
        <v>3.7387372165143101E-6</v>
      </c>
      <c r="O839">
        <f t="shared" si="157"/>
        <v>-1.4764181394266978E-4</v>
      </c>
      <c r="R839">
        <f t="shared" si="158"/>
        <v>-6.1616674559181463E-5</v>
      </c>
      <c r="S839">
        <f t="shared" si="159"/>
        <v>1.5603205364417678E-6</v>
      </c>
      <c r="U839">
        <f t="shared" si="160"/>
        <v>6.5118248099601565E-7</v>
      </c>
    </row>
    <row r="840" spans="1:21" x14ac:dyDescent="0.3">
      <c r="A840">
        <f t="shared" si="161"/>
        <v>21</v>
      </c>
      <c r="D840" s="61">
        <f t="shared" si="153"/>
        <v>1.1055784534764101E-3</v>
      </c>
      <c r="E840" s="61">
        <f>D840/SUM(D819:D936)</f>
        <v>1.1626216247146942E-3</v>
      </c>
      <c r="F840">
        <f>D816*EXP(-N816+D816*A840-EXP(-N816+D816*A840))</f>
        <v>2.1182833130950316E-3</v>
      </c>
      <c r="G840">
        <f t="shared" si="162"/>
        <v>7.6359083592556344E-5</v>
      </c>
      <c r="H840">
        <f>F840*(1/D816+A840-A840*EXP(-N816+D816*A840))</f>
        <v>8.2311752711871633E-2</v>
      </c>
      <c r="I840">
        <f>F840*(-1+EXP(-N816+D816*A840))</f>
        <v>-2.0307112496154773E-3</v>
      </c>
      <c r="K840">
        <f t="shared" si="154"/>
        <v>-9.5566168838033734E-4</v>
      </c>
      <c r="L840">
        <f t="shared" si="155"/>
        <v>6.7752246345003072E-3</v>
      </c>
      <c r="M840">
        <f t="shared" si="156"/>
        <v>4.1237881793148538E-6</v>
      </c>
      <c r="O840">
        <f t="shared" si="157"/>
        <v>-1.6715140220756501E-4</v>
      </c>
      <c r="R840">
        <f t="shared" si="158"/>
        <v>-7.866218857017205E-5</v>
      </c>
      <c r="S840">
        <f t="shared" si="159"/>
        <v>1.9406729414204717E-6</v>
      </c>
      <c r="U840">
        <f t="shared" si="160"/>
        <v>9.1328926263795696E-7</v>
      </c>
    </row>
    <row r="841" spans="1:21" x14ac:dyDescent="0.3">
      <c r="A841">
        <f t="shared" si="161"/>
        <v>22</v>
      </c>
      <c r="D841" s="61">
        <f t="shared" si="153"/>
        <v>1.389883185482768E-3</v>
      </c>
      <c r="E841" s="61">
        <f>D841/SUM(D819:D936)</f>
        <v>1.4615952781898975E-3</v>
      </c>
      <c r="F841">
        <f>D816*EXP(-N816+D816*A841-EXP(-N816+D816*A841))</f>
        <v>2.2294171858834575E-3</v>
      </c>
      <c r="G841">
        <f t="shared" si="162"/>
        <v>7.1223384941683502E-5</v>
      </c>
      <c r="H841">
        <f>F841*(1/D816+A841-A841*EXP(-N816+D816*A841))</f>
        <v>8.8656192859301583E-2</v>
      </c>
      <c r="I841">
        <f>F841*(-1+EXP(-N816+D816*A841))</f>
        <v>-2.1321950780260244E-3</v>
      </c>
      <c r="K841">
        <f t="shared" si="154"/>
        <v>-7.6782190769355998E-4</v>
      </c>
      <c r="L841">
        <f t="shared" si="155"/>
        <v>7.8599205323056764E-3</v>
      </c>
      <c r="M841">
        <f t="shared" si="156"/>
        <v>4.5462558507584042E-6</v>
      </c>
      <c r="O841">
        <f t="shared" si="157"/>
        <v>-1.8903229805112881E-4</v>
      </c>
      <c r="R841">
        <f t="shared" si="158"/>
        <v>-6.8072167130077106E-5</v>
      </c>
      <c r="S841">
        <f t="shared" si="159"/>
        <v>1.637146092384761E-6</v>
      </c>
      <c r="U841">
        <f t="shared" si="160"/>
        <v>5.8955048193417779E-7</v>
      </c>
    </row>
    <row r="842" spans="1:21" x14ac:dyDescent="0.3">
      <c r="A842">
        <f t="shared" si="161"/>
        <v>23</v>
      </c>
      <c r="D842" s="61">
        <f t="shared" si="153"/>
        <v>9.4539543004458146E-4</v>
      </c>
      <c r="E842" s="61">
        <f>D842/SUM(D819:D936)</f>
        <v>9.9417383490074565E-4</v>
      </c>
      <c r="F842">
        <f>D816*EXP(-N816+D816*A842-EXP(-N816+D816*A842))</f>
        <v>2.3460897481635597E-3</v>
      </c>
      <c r="G842">
        <f t="shared" si="162"/>
        <v>7.9331375962599381E-5</v>
      </c>
      <c r="H842">
        <f>F842*(1/D816+A842-A842*EXP(-N816+D816*A842))</f>
        <v>9.5410558399497358E-2</v>
      </c>
      <c r="I842">
        <f>F842*(-1+EXP(-N816+D816*A842))</f>
        <v>-2.2381676302036645E-3</v>
      </c>
      <c r="K842">
        <f t="shared" si="154"/>
        <v>-1.3519159132628141E-3</v>
      </c>
      <c r="L842">
        <f t="shared" si="155"/>
        <v>9.1031746541038964E-3</v>
      </c>
      <c r="M842">
        <f t="shared" si="156"/>
        <v>5.0093943408914878E-6</v>
      </c>
      <c r="O842">
        <f t="shared" si="157"/>
        <v>-2.1354482338941134E-4</v>
      </c>
      <c r="R842">
        <f t="shared" si="158"/>
        <v>-1.2898705219357152E-4</v>
      </c>
      <c r="S842">
        <f t="shared" si="159"/>
        <v>3.0258144358220555E-6</v>
      </c>
      <c r="U842">
        <f t="shared" si="160"/>
        <v>1.8276766365332287E-6</v>
      </c>
    </row>
    <row r="843" spans="1:21" x14ac:dyDescent="0.3">
      <c r="A843">
        <f t="shared" si="161"/>
        <v>24</v>
      </c>
      <c r="D843" s="61">
        <f t="shared" si="153"/>
        <v>7.6753487616298814E-4</v>
      </c>
      <c r="E843" s="61">
        <f>D843/SUM(D819:D936)</f>
        <v>8.0713642884760247E-4</v>
      </c>
      <c r="F843">
        <f>D816*EXP(-N816+D816*A843-EXP(-N816+D816*A843))</f>
        <v>2.468544229878709E-3</v>
      </c>
      <c r="G843">
        <f t="shared" si="162"/>
        <v>8.2698174574324289E-5</v>
      </c>
      <c r="H843">
        <f>F843*(1/D816+A843-A843*EXP(-N816+D816*A843))</f>
        <v>0.10259602138770144</v>
      </c>
      <c r="I843">
        <f>F843*(-1+EXP(-N816+D816*A843))</f>
        <v>-2.3487602052330594E-3</v>
      </c>
      <c r="K843">
        <f t="shared" si="154"/>
        <v>-1.6614078010311066E-3</v>
      </c>
      <c r="L843">
        <f t="shared" si="155"/>
        <v>1.052594360458569E-2</v>
      </c>
      <c r="M843">
        <f t="shared" si="156"/>
        <v>5.5166745016864429E-6</v>
      </c>
      <c r="O843">
        <f t="shared" si="157"/>
        <v>-2.4097345225067299E-4</v>
      </c>
      <c r="R843">
        <f t="shared" si="158"/>
        <v>-1.7045383028828142E-4</v>
      </c>
      <c r="S843">
        <f t="shared" si="159"/>
        <v>3.9022485277256278E-6</v>
      </c>
      <c r="U843">
        <f t="shared" si="160"/>
        <v>2.7602758813270171E-6</v>
      </c>
    </row>
    <row r="844" spans="1:21" x14ac:dyDescent="0.3">
      <c r="A844">
        <f t="shared" si="161"/>
        <v>25</v>
      </c>
      <c r="D844" s="61">
        <f t="shared" si="153"/>
        <v>1.1695900550622079E-3</v>
      </c>
      <c r="E844" s="61">
        <f>D844/SUM(D819:D936)</f>
        <v>1.2299359541521554E-3</v>
      </c>
      <c r="F844">
        <f>D816*EXP(-N816+D816*A844-EXP(-N816+D816*A844))</f>
        <v>2.5970307545514137E-3</v>
      </c>
      <c r="G844">
        <f t="shared" si="162"/>
        <v>7.5187179983054675E-5</v>
      </c>
      <c r="H844">
        <f>F844*(1/D816+A844-A844*EXP(-N816+D816*A844))</f>
        <v>0.11023429213745124</v>
      </c>
      <c r="I844">
        <f>F844*(-1+EXP(-N816+D816*A844))</f>
        <v>-2.4640994611310287E-3</v>
      </c>
      <c r="K844">
        <f t="shared" si="154"/>
        <v>-1.3670948003992583E-3</v>
      </c>
      <c r="L844">
        <f t="shared" si="155"/>
        <v>1.2151599163044945E-2</v>
      </c>
      <c r="M844">
        <f t="shared" si="156"/>
        <v>6.071786154346226E-6</v>
      </c>
      <c r="O844">
        <f t="shared" si="157"/>
        <v>-2.7162825985405401E-4</v>
      </c>
      <c r="R844">
        <f t="shared" si="158"/>
        <v>-1.5070072760680242E-4</v>
      </c>
      <c r="S844">
        <f t="shared" si="159"/>
        <v>3.3686575609788438E-6</v>
      </c>
      <c r="U844">
        <f t="shared" si="160"/>
        <v>1.8689481932786878E-6</v>
      </c>
    </row>
    <row r="845" spans="1:21" x14ac:dyDescent="0.3">
      <c r="A845">
        <f t="shared" si="161"/>
        <v>26</v>
      </c>
      <c r="D845" s="61">
        <f t="shared" si="153"/>
        <v>1.1780040895101496E-3</v>
      </c>
      <c r="E845" s="61">
        <f>D845/SUM(D819:D936)</f>
        <v>1.2387841171834731E-3</v>
      </c>
      <c r="F845">
        <f>D816*EXP(-N816+D816*A845-EXP(-N816+D816*A845))</f>
        <v>2.7318060546897491E-3</v>
      </c>
      <c r="G845">
        <f t="shared" si="162"/>
        <v>7.5033812471589557E-5</v>
      </c>
      <c r="H845">
        <f>F845*(1/D816+A845-A845*EXP(-N816+D816*A845))</f>
        <v>0.11834755416830454</v>
      </c>
      <c r="I845">
        <f>F845*(-1+EXP(-N816+D816*A845))</f>
        <v>-2.5843060103212579E-3</v>
      </c>
      <c r="K845">
        <f t="shared" si="154"/>
        <v>-1.4930219375062759E-3</v>
      </c>
      <c r="L845">
        <f t="shared" si="155"/>
        <v>1.4006143577619779E-2</v>
      </c>
      <c r="M845">
        <f t="shared" si="156"/>
        <v>6.6786375549825781E-6</v>
      </c>
      <c r="O845">
        <f t="shared" si="157"/>
        <v>-3.0584629554397007E-4</v>
      </c>
      <c r="R845">
        <f t="shared" si="158"/>
        <v>-1.76695494623491E-4</v>
      </c>
      <c r="S845">
        <f t="shared" si="159"/>
        <v>3.8584255666389584E-6</v>
      </c>
      <c r="U845">
        <f t="shared" si="160"/>
        <v>2.2291145058749939E-6</v>
      </c>
    </row>
    <row r="846" spans="1:21" x14ac:dyDescent="0.3">
      <c r="A846">
        <f t="shared" si="161"/>
        <v>27</v>
      </c>
      <c r="D846" s="61">
        <f t="shared" si="153"/>
        <v>1.3332568385892825E-3</v>
      </c>
      <c r="E846" s="61">
        <f>D846/SUM(D819:D936)</f>
        <v>1.4020472513448115E-3</v>
      </c>
      <c r="F846">
        <f>D816*EXP(-N816+D816*A846-EXP(-N816+D816*A846))</f>
        <v>2.8731331075497767E-3</v>
      </c>
      <c r="G846">
        <f t="shared" si="162"/>
        <v>7.2232029527877589E-5</v>
      </c>
      <c r="H846">
        <f>F846*(1/D816+A846-A846*EXP(-N816+D816*A846))</f>
        <v>0.12695838447320701</v>
      </c>
      <c r="I846">
        <f>F846*(-1+EXP(-N816+D816*A846))</f>
        <v>-2.7094928387461337E-3</v>
      </c>
      <c r="K846">
        <f t="shared" si="154"/>
        <v>-1.4710858562049652E-3</v>
      </c>
      <c r="L846">
        <f t="shared" si="155"/>
        <v>1.6118431388046649E-2</v>
      </c>
      <c r="M846">
        <f t="shared" si="156"/>
        <v>7.3413514432165819E-6</v>
      </c>
      <c r="O846">
        <f t="shared" si="157"/>
        <v>-3.4399283354893273E-4</v>
      </c>
      <c r="R846">
        <f t="shared" si="158"/>
        <v>-1.8676668372516689E-4</v>
      </c>
      <c r="S846">
        <f t="shared" si="159"/>
        <v>3.9858965925680776E-6</v>
      </c>
      <c r="U846">
        <f t="shared" si="160"/>
        <v>2.1640935963262955E-6</v>
      </c>
    </row>
    <row r="847" spans="1:21" x14ac:dyDescent="0.3">
      <c r="A847">
        <f t="shared" si="161"/>
        <v>28</v>
      </c>
      <c r="D847" s="61">
        <f t="shared" si="153"/>
        <v>9.8913973402270871E-4</v>
      </c>
      <c r="E847" s="61">
        <f>D847/SUM(D819:D936)</f>
        <v>1.0401751599113265E-3</v>
      </c>
      <c r="F847">
        <f>D816*EXP(-N816+D816*A847-EXP(-N816+D816*A847))</f>
        <v>3.0212806814117806E-3</v>
      </c>
      <c r="G847">
        <f t="shared" si="162"/>
        <v>7.8514041384952486E-5</v>
      </c>
      <c r="H847">
        <f>F847*(1/D816+A847-A847*EXP(-N816+D816*A847))</f>
        <v>0.13608965723785993</v>
      </c>
      <c r="I847">
        <f>F847*(-1+EXP(-N816+D816*A847))</f>
        <v>-2.839763532587157E-3</v>
      </c>
      <c r="K847">
        <f t="shared" si="154"/>
        <v>-1.9811055215004543E-3</v>
      </c>
      <c r="L847">
        <f t="shared" si="155"/>
        <v>1.8520394807118201E-2</v>
      </c>
      <c r="M847">
        <f t="shared" si="156"/>
        <v>8.0642569210118897E-6</v>
      </c>
      <c r="O847">
        <f t="shared" si="157"/>
        <v>-3.8646244578636048E-4</v>
      </c>
      <c r="R847">
        <f t="shared" si="158"/>
        <v>-2.6960797137302856E-4</v>
      </c>
      <c r="S847">
        <f t="shared" si="159"/>
        <v>5.6258712141640523E-6</v>
      </c>
      <c r="U847">
        <f t="shared" si="160"/>
        <v>3.9247790873195874E-6</v>
      </c>
    </row>
    <row r="848" spans="1:21" x14ac:dyDescent="0.3">
      <c r="A848">
        <f t="shared" si="161"/>
        <v>29</v>
      </c>
      <c r="D848" s="61">
        <f t="shared" si="153"/>
        <v>1.203115171580054E-3</v>
      </c>
      <c r="E848" s="61">
        <f>D848/SUM(D819:D936)</f>
        <v>1.2651908248600345E-3</v>
      </c>
      <c r="F848">
        <f>D816*EXP(-N816+D816*A848-EXP(-N816+D816*A848))</f>
        <v>3.1765227816491978E-3</v>
      </c>
      <c r="G848">
        <f t="shared" si="162"/>
        <v>7.4577029103407375E-5</v>
      </c>
      <c r="H848">
        <f>F848*(1/D816+A848-A848*EXP(-N816+D816*A848))</f>
        <v>0.14576442897508152</v>
      </c>
      <c r="I848">
        <f>F848*(-1+EXP(-N816+D816*A848))</f>
        <v>-2.9752102957145291E-3</v>
      </c>
      <c r="K848">
        <f t="shared" si="154"/>
        <v>-1.9113319567891634E-3</v>
      </c>
      <c r="L848">
        <f t="shared" si="155"/>
        <v>2.1247268754431583E-2</v>
      </c>
      <c r="M848">
        <f t="shared" si="156"/>
        <v>8.8518763037257353E-6</v>
      </c>
      <c r="O848">
        <f t="shared" si="157"/>
        <v>-4.3367982983561176E-4</v>
      </c>
      <c r="R848">
        <f t="shared" si="158"/>
        <v>-2.7860421126319759E-4</v>
      </c>
      <c r="S848">
        <f t="shared" si="159"/>
        <v>5.6866145163673163E-6</v>
      </c>
      <c r="U848">
        <f t="shared" si="160"/>
        <v>3.6531898490434921E-6</v>
      </c>
    </row>
    <row r="849" spans="1:21" x14ac:dyDescent="0.3">
      <c r="A849">
        <f t="shared" si="161"/>
        <v>30</v>
      </c>
      <c r="D849" s="61">
        <f t="shared" si="153"/>
        <v>1.3479750442742966E-3</v>
      </c>
      <c r="E849" s="61">
        <f>D849/SUM(D819:D936)</f>
        <v>1.4175248541803134E-3</v>
      </c>
      <c r="F849">
        <f>D816*EXP(-N816+D816*A849-EXP(-N816+D816*A849))</f>
        <v>3.3391379849464047E-3</v>
      </c>
      <c r="G849">
        <f t="shared" si="162"/>
        <v>7.1969182560231541E-5</v>
      </c>
      <c r="H849">
        <f>F849*(1/D816+A849-A849*EXP(-N816+D816*A849))</f>
        <v>0.15600580286124732</v>
      </c>
      <c r="I849">
        <f>F849*(-1+EXP(-N816+D816*A849))</f>
        <v>-3.1159117402000014E-3</v>
      </c>
      <c r="K849">
        <f t="shared" si="154"/>
        <v>-1.9216131307660913E-3</v>
      </c>
      <c r="L849">
        <f t="shared" si="155"/>
        <v>2.4337810526382363E-2</v>
      </c>
      <c r="M849">
        <f t="shared" si="156"/>
        <v>9.7089059727162006E-6</v>
      </c>
      <c r="O849">
        <f t="shared" si="157"/>
        <v>-4.8610031267468752E-4</v>
      </c>
      <c r="R849">
        <f t="shared" si="158"/>
        <v>-2.9978279925387913E-4</v>
      </c>
      <c r="S849">
        <f t="shared" si="159"/>
        <v>5.9875769142765444E-6</v>
      </c>
      <c r="U849">
        <f t="shared" si="160"/>
        <v>3.6925970243326589E-6</v>
      </c>
    </row>
    <row r="850" spans="1:21" x14ac:dyDescent="0.3">
      <c r="A850">
        <f t="shared" si="161"/>
        <v>31</v>
      </c>
      <c r="D850" s="61">
        <f t="shared" si="153"/>
        <v>1.2584391942480613E-3</v>
      </c>
      <c r="E850" s="61">
        <f>D850/SUM(D819:D936)</f>
        <v>1.323369333058868E-3</v>
      </c>
      <c r="F850">
        <f>D816*EXP(-N816+D816*A850-EXP(-N816+D816*A850))</f>
        <v>3.5094086490591778E-3</v>
      </c>
      <c r="G850">
        <f t="shared" si="162"/>
        <v>7.3575578004474388E-5</v>
      </c>
      <c r="H850">
        <f>F850*(1/D816+A850-A850*EXP(-N816+D816*A850))</f>
        <v>0.16683676988108881</v>
      </c>
      <c r="I850">
        <f>F850*(-1+EXP(-N816+D816*A850))</f>
        <v>-3.261930431534864E-3</v>
      </c>
      <c r="K850">
        <f t="shared" si="154"/>
        <v>-2.18603931600031E-3</v>
      </c>
      <c r="L850">
        <f t="shared" si="155"/>
        <v>2.7834507784355381E-2</v>
      </c>
      <c r="M850">
        <f t="shared" si="156"/>
        <v>1.0640190140173224E-5</v>
      </c>
      <c r="O850">
        <f t="shared" si="157"/>
        <v>-5.4420993677410277E-4</v>
      </c>
      <c r="R850">
        <f t="shared" si="158"/>
        <v>-3.647117383145565E-4</v>
      </c>
      <c r="S850">
        <f t="shared" si="159"/>
        <v>7.1307081693930704E-6</v>
      </c>
      <c r="U850">
        <f t="shared" si="160"/>
        <v>4.7787678910991033E-6</v>
      </c>
    </row>
    <row r="851" spans="1:21" x14ac:dyDescent="0.3">
      <c r="A851">
        <f t="shared" si="161"/>
        <v>32</v>
      </c>
      <c r="D851" s="61">
        <f t="shared" si="153"/>
        <v>1.3249234706206299E-3</v>
      </c>
      <c r="E851" s="61">
        <f>D851/SUM(D819:D936)</f>
        <v>1.3932839168418684E-3</v>
      </c>
      <c r="F851">
        <f>D816*EXP(-N816+D816*A851-EXP(-N816+D816*A851))</f>
        <v>3.6876199845155555E-3</v>
      </c>
      <c r="G851">
        <f t="shared" si="162"/>
        <v>7.2381064482100158E-5</v>
      </c>
      <c r="H851">
        <f>F851*(1/D816+A851-A851*EXP(-N816+D816*A851))</f>
        <v>0.17828002420362926</v>
      </c>
      <c r="I851">
        <f>F851*(-1+EXP(-N816+D816*A851))</f>
        <v>-3.4133101696330486E-3</v>
      </c>
      <c r="K851">
        <f t="shared" si="154"/>
        <v>-2.2943360676736871E-3</v>
      </c>
      <c r="L851">
        <f t="shared" si="155"/>
        <v>3.1783767030046636E-2</v>
      </c>
      <c r="M851">
        <f t="shared" si="156"/>
        <v>1.1650686314120392E-5</v>
      </c>
      <c r="O851">
        <f t="shared" si="157"/>
        <v>-6.0852501965667381E-4</v>
      </c>
      <c r="R851">
        <f t="shared" si="158"/>
        <v>-4.0903428967612452E-4</v>
      </c>
      <c r="S851">
        <f t="shared" si="159"/>
        <v>7.8312806323464948E-6</v>
      </c>
      <c r="U851">
        <f t="shared" si="160"/>
        <v>5.2639779914283575E-6</v>
      </c>
    </row>
    <row r="852" spans="1:21" x14ac:dyDescent="0.3">
      <c r="A852">
        <f t="shared" si="161"/>
        <v>33</v>
      </c>
      <c r="D852" s="61">
        <f t="shared" si="153"/>
        <v>9.537890941228609E-4</v>
      </c>
      <c r="E852" s="61">
        <f>D852/SUM(D819:D936)</f>
        <v>1.0030005765375E-3</v>
      </c>
      <c r="F852">
        <f>D816*EXP(-N816+D816*A852-EXP(-N816+D816*A852))</f>
        <v>3.8740589736332566E-3</v>
      </c>
      <c r="G852">
        <f t="shared" si="162"/>
        <v>7.9174217542028619E-5</v>
      </c>
      <c r="H852">
        <f>F852*(1/D816+A852-A852*EXP(-N816+D816*A852))</f>
        <v>0.19035775002872565</v>
      </c>
      <c r="I852">
        <f>F852*(-1+EXP(-N816+D816*A852))</f>
        <v>-3.5700729863107818E-3</v>
      </c>
      <c r="K852">
        <f t="shared" si="154"/>
        <v>-2.8710583970957566E-3</v>
      </c>
      <c r="L852">
        <f t="shared" si="155"/>
        <v>3.6236072995998798E-2</v>
      </c>
      <c r="M852">
        <f t="shared" si="156"/>
        <v>1.2745421127585983E-5</v>
      </c>
      <c r="O852">
        <f t="shared" si="157"/>
        <v>-6.7959106111245386E-4</v>
      </c>
      <c r="R852">
        <f t="shared" si="158"/>
        <v>-5.465282166722278E-4</v>
      </c>
      <c r="S852">
        <f t="shared" si="159"/>
        <v>1.0249888025592295E-5</v>
      </c>
      <c r="U852">
        <f t="shared" si="160"/>
        <v>8.242976319534055E-6</v>
      </c>
    </row>
    <row r="853" spans="1:21" x14ac:dyDescent="0.3">
      <c r="A853">
        <f t="shared" si="161"/>
        <v>34</v>
      </c>
      <c r="D853" s="61">
        <f t="shared" si="153"/>
        <v>8.9457045994078817E-4</v>
      </c>
      <c r="E853" s="61">
        <f>D853/SUM(D819:D936)</f>
        <v>9.4072651134596483E-4</v>
      </c>
      <c r="F853">
        <f>D816*EXP(-N816+D816*A853-EXP(-N816+D816*A853))</f>
        <v>4.0690131211931707E-3</v>
      </c>
      <c r="G853">
        <f t="shared" si="162"/>
        <v>8.0286323560416195E-5</v>
      </c>
      <c r="H853">
        <f>F853*(1/D816+A853-A853*EXP(-N816+D816*A853))</f>
        <v>0.20309137696421273</v>
      </c>
      <c r="I853">
        <f>F853*(-1+EXP(-N816+D816*A853))</f>
        <v>-3.7322158397697612E-3</v>
      </c>
      <c r="K853">
        <f t="shared" si="154"/>
        <v>-3.1282866098472058E-3</v>
      </c>
      <c r="L853">
        <f t="shared" si="155"/>
        <v>4.1246107397219955E-2</v>
      </c>
      <c r="M853">
        <f t="shared" si="156"/>
        <v>1.3929435074628304E-5</v>
      </c>
      <c r="O853">
        <f t="shared" si="157"/>
        <v>-7.5798085402648636E-4</v>
      </c>
      <c r="R853">
        <f t="shared" si="158"/>
        <v>-6.3532803513257794E-4</v>
      </c>
      <c r="S853">
        <f t="shared" si="159"/>
        <v>1.1675440836611389E-5</v>
      </c>
      <c r="U853">
        <f t="shared" si="160"/>
        <v>9.7861771133493239E-6</v>
      </c>
    </row>
    <row r="854" spans="1:21" x14ac:dyDescent="0.3">
      <c r="A854">
        <f t="shared" si="161"/>
        <v>35</v>
      </c>
      <c r="D854" s="61">
        <f t="shared" si="153"/>
        <v>1.6986533463416878E-3</v>
      </c>
      <c r="E854" s="61">
        <f>D854/SUM(D819:D936)</f>
        <v>1.7862966731496308E-3</v>
      </c>
      <c r="F854">
        <f>D816*EXP(-N816+D816*A854-EXP(-N816+D816*A854))</f>
        <v>4.2727690200703083E-3</v>
      </c>
      <c r="G854">
        <f t="shared" si="162"/>
        <v>6.5848249395699889E-5</v>
      </c>
      <c r="H854">
        <f>F854*(1/D816+A854-A854*EXP(-N816+D816*A854))</f>
        <v>0.21650130082259439</v>
      </c>
      <c r="I854">
        <f>F854*(-1+EXP(-N816+D816*A854))</f>
        <v>-3.8997069867301006E-3</v>
      </c>
      <c r="K854">
        <f t="shared" si="154"/>
        <v>-2.4864723469206775E-3</v>
      </c>
      <c r="L854">
        <f t="shared" si="155"/>
        <v>4.6872813257875512E-2</v>
      </c>
      <c r="M854">
        <f t="shared" si="156"/>
        <v>1.5207714582351562E-5</v>
      </c>
      <c r="O854">
        <f t="shared" si="157"/>
        <v>-8.4429163545402658E-4</v>
      </c>
      <c r="R854">
        <f t="shared" si="158"/>
        <v>-5.3832449756773589E-4</v>
      </c>
      <c r="S854">
        <f t="shared" si="159"/>
        <v>9.6965135835977572E-6</v>
      </c>
      <c r="U854">
        <f t="shared" si="160"/>
        <v>6.182544732001222E-6</v>
      </c>
    </row>
    <row r="855" spans="1:21" x14ac:dyDescent="0.3">
      <c r="A855">
        <f t="shared" si="161"/>
        <v>36</v>
      </c>
      <c r="D855" s="61">
        <f t="shared" si="153"/>
        <v>1.5215440161182746E-3</v>
      </c>
      <c r="E855" s="61">
        <f>D855/SUM(D819:D936)</f>
        <v>1.6000492507175061E-3</v>
      </c>
      <c r="F855">
        <f>D816*EXP(-N816+D816*A855-EXP(-N816+D816*A855))</f>
        <v>4.4856107141009651E-3</v>
      </c>
      <c r="G855">
        <f t="shared" si="162"/>
        <v>6.8905618966849257E-5</v>
      </c>
      <c r="H855">
        <f>F855*(1/D816+A855-A855*EXP(-N816+D816*A855))</f>
        <v>0.23060656656926395</v>
      </c>
      <c r="I855">
        <f>F855*(-1+EXP(-N816+D816*A855))</f>
        <v>-4.0724820133318856E-3</v>
      </c>
      <c r="K855">
        <f t="shared" si="154"/>
        <v>-2.8855614633834592E-3</v>
      </c>
      <c r="L855">
        <f t="shared" si="155"/>
        <v>5.317938854486437E-2</v>
      </c>
      <c r="M855">
        <f t="shared" si="156"/>
        <v>1.6585109748911729E-5</v>
      </c>
      <c r="O855">
        <f t="shared" si="157"/>
        <v>-9.391410945095496E-4</v>
      </c>
      <c r="R855">
        <f t="shared" si="158"/>
        <v>-6.6542942169544044E-4</v>
      </c>
      <c r="S855">
        <f t="shared" si="159"/>
        <v>1.1751397157992772E-5</v>
      </c>
      <c r="U855">
        <f t="shared" si="160"/>
        <v>8.3264649589636914E-6</v>
      </c>
    </row>
    <row r="856" spans="1:21" x14ac:dyDescent="0.3">
      <c r="A856">
        <f t="shared" si="161"/>
        <v>37</v>
      </c>
      <c r="D856" s="61">
        <f t="shared" si="153"/>
        <v>1.7895883817692015E-3</v>
      </c>
      <c r="E856" s="61">
        <f>D856/SUM(D819:D936)</f>
        <v>1.8819235717200452E-3</v>
      </c>
      <c r="F856">
        <f>D816*EXP(-N816+D816*A856-EXP(-N816+D816*A856))</f>
        <v>4.707817839478619E-3</v>
      </c>
      <c r="G856">
        <f t="shared" si="162"/>
        <v>6.430542796910059E-5</v>
      </c>
      <c r="H856">
        <f>F856*(1/D816+A856-A856*EXP(-N816+D816*A856))</f>
        <v>0.2454245100182498</v>
      </c>
      <c r="I856">
        <f>F856*(-1+EXP(-N816+D816*A856))</f>
        <v>-4.2504395068305488E-3</v>
      </c>
      <c r="K856">
        <f t="shared" si="154"/>
        <v>-2.8258942677585738E-3</v>
      </c>
      <c r="L856">
        <f t="shared" si="155"/>
        <v>6.0233190117697996E-2</v>
      </c>
      <c r="M856">
        <f t="shared" si="156"/>
        <v>1.8066236001225919E-5</v>
      </c>
      <c r="O856">
        <f t="shared" si="157"/>
        <v>-1.0431620333260989E-3</v>
      </c>
      <c r="R856">
        <f t="shared" si="158"/>
        <v>-6.9354371602802878E-4</v>
      </c>
      <c r="S856">
        <f t="shared" si="159"/>
        <v>1.2011292637807027E-5</v>
      </c>
      <c r="U856">
        <f t="shared" si="160"/>
        <v>7.9856784125507667E-6</v>
      </c>
    </row>
    <row r="857" spans="1:21" x14ac:dyDescent="0.3">
      <c r="A857">
        <f t="shared" si="161"/>
        <v>38</v>
      </c>
      <c r="D857" s="61">
        <f t="shared" si="153"/>
        <v>1.1980214203400744E-3</v>
      </c>
      <c r="E857" s="61">
        <f>D857/SUM(D819:D936)</f>
        <v>1.2598342576043179E-3</v>
      </c>
      <c r="F857">
        <f>D816*EXP(-N816+D816*A857-EXP(-N816+D816*A857))</f>
        <v>4.9396635250468744E-3</v>
      </c>
      <c r="G857">
        <f t="shared" si="162"/>
        <v>7.4669574275457835E-5</v>
      </c>
      <c r="H857">
        <f>F857*(1/D816+A857-A857*EXP(-N816+D816*A857))</f>
        <v>0.26097035476483177</v>
      </c>
      <c r="I857">
        <f>F857*(-1+EXP(-N816+D816*A857))</f>
        <v>-4.4334363515441981E-3</v>
      </c>
      <c r="K857">
        <f t="shared" si="154"/>
        <v>-3.6798292674425567E-3</v>
      </c>
      <c r="L857">
        <f t="shared" si="155"/>
        <v>6.8105526066082153E-2</v>
      </c>
      <c r="M857">
        <f t="shared" si="156"/>
        <v>1.965535788319353E-5</v>
      </c>
      <c r="O857">
        <f t="shared" si="157"/>
        <v>-1.1569954574897907E-3</v>
      </c>
      <c r="R857">
        <f t="shared" si="158"/>
        <v>-9.6032634939849501E-4</v>
      </c>
      <c r="S857">
        <f t="shared" si="159"/>
        <v>1.6314288841756089E-5</v>
      </c>
      <c r="U857">
        <f t="shared" si="160"/>
        <v>1.3541143437526823E-5</v>
      </c>
    </row>
    <row r="858" spans="1:21" x14ac:dyDescent="0.3">
      <c r="A858">
        <f t="shared" si="161"/>
        <v>39</v>
      </c>
      <c r="D858" s="61">
        <f t="shared" si="153"/>
        <v>1.3892487224602017E-3</v>
      </c>
      <c r="E858" s="61">
        <f>D858/SUM(D819:D936)</f>
        <v>1.4609280795593546E-3</v>
      </c>
      <c r="F858">
        <f>D816*EXP(-N816+D816*A858-EXP(-N816+D816*A858))</f>
        <v>5.1814120310265457E-3</v>
      </c>
      <c r="G858">
        <f t="shared" si="162"/>
        <v>7.1234646892171641E-5</v>
      </c>
      <c r="H858">
        <f>F858*(1/D816+A858-A858*EXP(-N816+D816*A858))</f>
        <v>0.27725676077702049</v>
      </c>
      <c r="I858">
        <f>F858*(-1+EXP(-N816+D816*A858))</f>
        <v>-4.6212826345763749E-3</v>
      </c>
      <c r="K858">
        <f t="shared" si="154"/>
        <v>-3.7204839514671912E-3</v>
      </c>
      <c r="L858">
        <f t="shared" si="155"/>
        <v>7.6871311396565972E-2</v>
      </c>
      <c r="M858">
        <f t="shared" si="156"/>
        <v>2.135625318863716E-5</v>
      </c>
      <c r="O858">
        <f t="shared" si="157"/>
        <v>-1.2812818538977409E-3</v>
      </c>
      <c r="R858">
        <f t="shared" si="158"/>
        <v>-1.0315293289066829E-3</v>
      </c>
      <c r="S858">
        <f t="shared" si="159"/>
        <v>1.7193407877135424E-5</v>
      </c>
      <c r="U858">
        <f t="shared" si="160"/>
        <v>1.3842000833124924E-5</v>
      </c>
    </row>
    <row r="859" spans="1:21" x14ac:dyDescent="0.3">
      <c r="A859">
        <f t="shared" si="161"/>
        <v>40</v>
      </c>
      <c r="D859" s="61">
        <f t="shared" si="153"/>
        <v>1.762275667677993E-3</v>
      </c>
      <c r="E859" s="61">
        <f>D859/SUM(D819:D936)</f>
        <v>1.8532016371235092E-3</v>
      </c>
      <c r="F859">
        <f>D816*EXP(-N816+D816*A859-EXP(-N816+D816*A859))</f>
        <v>5.433316105012396E-3</v>
      </c>
      <c r="G859">
        <f t="shared" si="162"/>
        <v>6.4766899127271737E-5</v>
      </c>
      <c r="H859">
        <f>F859*(1/D816+A859-A859*EXP(-N816+D816*A859))</f>
        <v>0.29429332105165157</v>
      </c>
      <c r="I859">
        <f>F859*(-1+EXP(-N816+D816*A859))</f>
        <v>-4.8137361496554702E-3</v>
      </c>
      <c r="K859">
        <f t="shared" si="154"/>
        <v>-3.580114467888887E-3</v>
      </c>
      <c r="L859">
        <f t="shared" si="155"/>
        <v>8.660855881561047E-2</v>
      </c>
      <c r="M859">
        <f t="shared" si="156"/>
        <v>2.317205571849987E-5</v>
      </c>
      <c r="O859">
        <f t="shared" si="157"/>
        <v>-1.4166503981484983E-3</v>
      </c>
      <c r="R859">
        <f t="shared" si="158"/>
        <v>-1.0536037765000871E-3</v>
      </c>
      <c r="S859">
        <f t="shared" si="159"/>
        <v>1.7233726433981293E-5</v>
      </c>
      <c r="U859">
        <f t="shared" si="160"/>
        <v>1.2817219603187329E-5</v>
      </c>
    </row>
    <row r="860" spans="1:21" x14ac:dyDescent="0.3">
      <c r="A860">
        <f t="shared" si="161"/>
        <v>41</v>
      </c>
      <c r="D860" s="61">
        <f t="shared" si="153"/>
        <v>1.7014818478600219E-3</v>
      </c>
      <c r="E860" s="61">
        <f>D860/SUM(D819:D936)</f>
        <v>1.7892711133808176E-3</v>
      </c>
      <c r="F860">
        <f>D816*EXP(-N816+D816*A860-EXP(-N816+D816*A860))</f>
        <v>5.6956140335472057E-3</v>
      </c>
      <c r="G860">
        <f t="shared" si="162"/>
        <v>6.5799984901815335E-5</v>
      </c>
      <c r="H860">
        <f>F860*(1/D816+A860-A860*EXP(-N816+D816*A860))</f>
        <v>0.31208600278962806</v>
      </c>
      <c r="I860">
        <f>F860*(-1+EXP(-N816+D816*A860))</f>
        <v>-5.0104964911377352E-3</v>
      </c>
      <c r="K860">
        <f t="shared" si="154"/>
        <v>-3.9063429201663877E-3</v>
      </c>
      <c r="L860">
        <f t="shared" si="155"/>
        <v>9.7397673137207735E-2</v>
      </c>
      <c r="M860">
        <f t="shared" si="156"/>
        <v>2.5105075087703556E-5</v>
      </c>
      <c r="O860">
        <f t="shared" si="157"/>
        <v>-1.5637058219106327E-3</v>
      </c>
      <c r="R860">
        <f t="shared" si="158"/>
        <v>-1.2191149474802911E-3</v>
      </c>
      <c r="S860">
        <f t="shared" si="159"/>
        <v>1.957271749467442E-5</v>
      </c>
      <c r="U860">
        <f t="shared" si="160"/>
        <v>1.525951500993406E-5</v>
      </c>
    </row>
    <row r="861" spans="1:21" x14ac:dyDescent="0.3">
      <c r="A861">
        <f t="shared" si="161"/>
        <v>42</v>
      </c>
      <c r="D861" s="61">
        <f t="shared" si="153"/>
        <v>2.0431893210902672E-3</v>
      </c>
      <c r="E861" s="61">
        <f>D861/SUM(D819:D936)</f>
        <v>2.1486092466945538E-3</v>
      </c>
      <c r="F861">
        <f>D816*EXP(-N816+D816*A861-EXP(-N816+D816*A861))</f>
        <v>5.9685263672777785E-3</v>
      </c>
      <c r="G861">
        <f t="shared" si="162"/>
        <v>6.0099408879345632E-5</v>
      </c>
      <c r="H861">
        <f>F861*(1/D816+A861-A861*EXP(-N816+D816*A861))</f>
        <v>0.33063652967481444</v>
      </c>
      <c r="I861">
        <f>F861*(-1+EXP(-N816+D816*A861))</f>
        <v>-5.2111987349654091E-3</v>
      </c>
      <c r="K861">
        <f t="shared" si="154"/>
        <v>-3.8199171205832248E-3</v>
      </c>
      <c r="L861">
        <f t="shared" si="155"/>
        <v>0.10932051475540445</v>
      </c>
      <c r="M861">
        <f t="shared" si="156"/>
        <v>2.715659225530508E-5</v>
      </c>
      <c r="O861">
        <f t="shared" si="157"/>
        <v>-1.7230126651747459E-3</v>
      </c>
      <c r="R861">
        <f t="shared" si="158"/>
        <v>-1.263004140395047E-3</v>
      </c>
      <c r="S861">
        <f t="shared" si="159"/>
        <v>1.9906347266456007E-5</v>
      </c>
      <c r="U861">
        <f t="shared" si="160"/>
        <v>1.4591766808124835E-5</v>
      </c>
    </row>
    <row r="862" spans="1:21" x14ac:dyDescent="0.3">
      <c r="A862">
        <f t="shared" si="161"/>
        <v>43</v>
      </c>
      <c r="D862" s="61">
        <f t="shared" si="153"/>
        <v>2.3730322320212049E-3</v>
      </c>
      <c r="E862" s="61">
        <f>D862/SUM(D819:D936)</f>
        <v>2.4954706564853458E-3</v>
      </c>
      <c r="F862">
        <f>D816*EXP(-N816+D816*A862-EXP(-N816+D816*A862))</f>
        <v>6.252252297679335E-3</v>
      </c>
      <c r="G862">
        <f t="shared" si="162"/>
        <v>5.4841718213609203E-5</v>
      </c>
      <c r="H862">
        <f>F862*(1/D816+A862-A862*EXP(-N816+D816*A862))</f>
        <v>0.34994170207097575</v>
      </c>
      <c r="I862">
        <f>F862*(-1+EXP(-N816+D816*A862))</f>
        <v>-5.4154067093225159E-3</v>
      </c>
      <c r="K862">
        <f t="shared" si="154"/>
        <v>-3.7567816411939892E-3</v>
      </c>
      <c r="L862">
        <f t="shared" si="155"/>
        <v>0.12245919484833155</v>
      </c>
      <c r="M862">
        <f t="shared" si="156"/>
        <v>2.9326629827375319E-5</v>
      </c>
      <c r="O862">
        <f t="shared" si="157"/>
        <v>-1.895076641266903E-3</v>
      </c>
      <c r="R862">
        <f t="shared" si="158"/>
        <v>-1.3146545618284184E-3</v>
      </c>
      <c r="S862">
        <f t="shared" si="159"/>
        <v>2.0344500505181581E-5</v>
      </c>
      <c r="U862">
        <f t="shared" si="160"/>
        <v>1.4113408299612204E-5</v>
      </c>
    </row>
    <row r="863" spans="1:21" x14ac:dyDescent="0.3">
      <c r="A863">
        <f t="shared" si="161"/>
        <v>44</v>
      </c>
      <c r="D863" s="61">
        <f t="shared" si="153"/>
        <v>2.0433197814884348E-3</v>
      </c>
      <c r="E863" s="61">
        <f>D863/SUM(D819:D936)</f>
        <v>2.1487464382973767E-3</v>
      </c>
      <c r="F863">
        <f>D816*EXP(-N816+D816*A863-EXP(-N816+D816*A863))</f>
        <v>6.54696566367057E-3</v>
      </c>
      <c r="G863">
        <f t="shared" si="162"/>
        <v>6.0097281775057521E-5</v>
      </c>
      <c r="H863">
        <f>F863*(1/D816+A863-A863*EXP(-N816+D816*A863))</f>
        <v>0.36999265230238831</v>
      </c>
      <c r="I863">
        <f>F863*(-1+EXP(-N816+D816*A863))</f>
        <v>-5.6226058650719847E-3</v>
      </c>
      <c r="K863">
        <f t="shared" si="154"/>
        <v>-4.3982192253731933E-3</v>
      </c>
      <c r="L863">
        <f t="shared" si="155"/>
        <v>0.13689456275775602</v>
      </c>
      <c r="M863">
        <f t="shared" si="156"/>
        <v>3.161369671394188E-5</v>
      </c>
      <c r="O863">
        <f t="shared" si="157"/>
        <v>-2.0803228568689481E-3</v>
      </c>
      <c r="R863">
        <f t="shared" si="158"/>
        <v>-1.6273087966031836E-3</v>
      </c>
      <c r="S863">
        <f t="shared" si="159"/>
        <v>2.4729453212455679E-5</v>
      </c>
      <c r="U863">
        <f t="shared" si="160"/>
        <v>1.9344332354442371E-5</v>
      </c>
    </row>
    <row r="864" spans="1:21" x14ac:dyDescent="0.3">
      <c r="A864">
        <f t="shared" si="161"/>
        <v>45</v>
      </c>
      <c r="D864" s="61">
        <f t="shared" si="153"/>
        <v>2.3430918249501271E-3</v>
      </c>
      <c r="E864" s="61">
        <f>D864/SUM(D819:D936)</f>
        <v>2.4639854510671863E-3</v>
      </c>
      <c r="F864">
        <f>D816*EXP(-N816+D816*A864-EXP(-N816+D816*A864))</f>
        <v>6.8528105672110429E-3</v>
      </c>
      <c r="G864">
        <f t="shared" si="162"/>
        <v>5.5309038133521543E-5</v>
      </c>
      <c r="H864">
        <f>F864*(1/D816+A864-A864*EXP(-N816+D816*A864))</f>
        <v>0.39077403268069993</v>
      </c>
      <c r="I864">
        <f>F864*(-1+EXP(-N816+D816*A864))</f>
        <v>-5.8321957649881719E-3</v>
      </c>
      <c r="K864">
        <f t="shared" si="154"/>
        <v>-4.3888251161438565E-3</v>
      </c>
      <c r="L864">
        <f t="shared" si="155"/>
        <v>0.15270434461753674</v>
      </c>
      <c r="M864">
        <f t="shared" si="156"/>
        <v>3.401450744114597E-5</v>
      </c>
      <c r="O864">
        <f t="shared" si="157"/>
        <v>-2.2790706584677276E-3</v>
      </c>
      <c r="R864">
        <f t="shared" si="158"/>
        <v>-1.715038889365876E-3</v>
      </c>
      <c r="S864">
        <f t="shared" si="159"/>
        <v>2.5596487255647922E-5</v>
      </c>
      <c r="U864">
        <f t="shared" si="160"/>
        <v>1.9261785900095135E-5</v>
      </c>
    </row>
    <row r="865" spans="1:21" x14ac:dyDescent="0.3">
      <c r="A865">
        <f t="shared" si="161"/>
        <v>46</v>
      </c>
      <c r="D865" s="61">
        <f t="shared" si="153"/>
        <v>2.5173824213664711E-3</v>
      </c>
      <c r="E865" s="61">
        <f>D865/SUM(D819:D936)</f>
        <v>2.6472687049519696E-3</v>
      </c>
      <c r="F865">
        <f>D816*EXP(-N816+D816*A865-EXP(-N816+D816*A865))</f>
        <v>7.1698965782660638E-3</v>
      </c>
      <c r="G865">
        <f t="shared" si="162"/>
        <v>5.2616474062613742E-5</v>
      </c>
      <c r="H865">
        <f>F865*(1/D816+A865-A865*EXP(-N816+D816*A865))</f>
        <v>0.41226313461068909</v>
      </c>
      <c r="I865">
        <f>F865*(-1+EXP(-N816+D816*A865))</f>
        <v>-6.0434822215324089E-3</v>
      </c>
      <c r="K865">
        <f t="shared" si="154"/>
        <v>-4.5226278733140942E-3</v>
      </c>
      <c r="L865">
        <f t="shared" si="155"/>
        <v>0.16996089215903115</v>
      </c>
      <c r="M865">
        <f t="shared" si="156"/>
        <v>3.6523677361978298E-5</v>
      </c>
      <c r="O865">
        <f t="shared" si="157"/>
        <v>-2.4915049246129217E-3</v>
      </c>
      <c r="R865">
        <f t="shared" si="158"/>
        <v>-1.8645127437301428E-3</v>
      </c>
      <c r="S865">
        <f t="shared" si="159"/>
        <v>2.7332421146980657E-5</v>
      </c>
      <c r="U865">
        <f t="shared" si="160"/>
        <v>2.0454162880477566E-5</v>
      </c>
    </row>
    <row r="866" spans="1:21" x14ac:dyDescent="0.3">
      <c r="A866">
        <f t="shared" si="161"/>
        <v>47</v>
      </c>
      <c r="D866" s="61">
        <f t="shared" si="153"/>
        <v>2.4634712807473608E-3</v>
      </c>
      <c r="E866" s="61">
        <f>D866/SUM(D819:D936)</f>
        <v>2.5905759775387994E-3</v>
      </c>
      <c r="F866">
        <f>D816*EXP(-N816+D816*A866-EXP(-N816+D816*A866))</f>
        <v>7.4982935114440239E-3</v>
      </c>
      <c r="G866">
        <f t="shared" si="162"/>
        <v>5.3442154627404103E-5</v>
      </c>
      <c r="H866">
        <f>F866*(1/D816+A866-A866*EXP(-N816+D816*A866))</f>
        <v>0.43442893798132581</v>
      </c>
      <c r="I866">
        <f>F866*(-1+EXP(-N816+D816*A866))</f>
        <v>-6.2556691256812642E-3</v>
      </c>
      <c r="K866">
        <f t="shared" si="154"/>
        <v>-4.9077175339052245E-3</v>
      </c>
      <c r="L866">
        <f t="shared" si="155"/>
        <v>0.18872850215558262</v>
      </c>
      <c r="M866">
        <f t="shared" si="156"/>
        <v>3.9133396210001791E-5</v>
      </c>
      <c r="O866">
        <f t="shared" si="157"/>
        <v>-2.7176436946322806E-3</v>
      </c>
      <c r="R866">
        <f t="shared" si="158"/>
        <v>-2.1320545161667781E-3</v>
      </c>
      <c r="S866">
        <f t="shared" si="159"/>
        <v>3.0701057054415503E-5</v>
      </c>
      <c r="U866">
        <f t="shared" si="160"/>
        <v>2.4085691392600778E-5</v>
      </c>
    </row>
    <row r="867" spans="1:21" x14ac:dyDescent="0.3">
      <c r="A867">
        <f t="shared" si="161"/>
        <v>48</v>
      </c>
      <c r="D867" s="61">
        <f t="shared" si="153"/>
        <v>2.6926584966099156E-3</v>
      </c>
      <c r="E867" s="61">
        <f>D867/SUM(D819:D936)</f>
        <v>2.8315882842024319E-3</v>
      </c>
      <c r="F867">
        <f>D816*EXP(-N816+D816*A867-EXP(-N816+D816*A867))</f>
        <v>7.838025759271788E-3</v>
      </c>
      <c r="G867">
        <f t="shared" si="162"/>
        <v>4.9976442019203138E-5</v>
      </c>
      <c r="H867">
        <f>F867*(1/D816+A867-A867*EXP(-N816+D816*A867))</f>
        <v>0.45723109115961613</v>
      </c>
      <c r="I867">
        <f>F867*(-1+EXP(-N816+D816*A867))</f>
        <v>-6.467850024341827E-3</v>
      </c>
      <c r="K867">
        <f t="shared" si="154"/>
        <v>-5.0064374750693561E-3</v>
      </c>
      <c r="L867">
        <f t="shared" si="155"/>
        <v>0.2090602707230132</v>
      </c>
      <c r="M867">
        <f t="shared" si="156"/>
        <v>4.183308393737857E-5</v>
      </c>
      <c r="O867">
        <f t="shared" si="157"/>
        <v>-2.9573021240865633E-3</v>
      </c>
      <c r="R867">
        <f t="shared" si="158"/>
        <v>-2.289098869548355E-3</v>
      </c>
      <c r="S867">
        <f t="shared" si="159"/>
        <v>3.2380886744993167E-5</v>
      </c>
      <c r="U867">
        <f t="shared" si="160"/>
        <v>2.5064416191778831E-5</v>
      </c>
    </row>
    <row r="868" spans="1:21" x14ac:dyDescent="0.3">
      <c r="A868">
        <f t="shared" si="161"/>
        <v>49</v>
      </c>
      <c r="D868" s="61">
        <f t="shared" si="153"/>
        <v>2.9761247286425644E-3</v>
      </c>
      <c r="E868" s="61">
        <f>D868/SUM(D819:D936)</f>
        <v>3.1296801746524138E-3</v>
      </c>
      <c r="F868">
        <f>D816*EXP(-N816+D816*A868-EXP(-N816+D816*A868))</f>
        <v>8.1890661706024281E-3</v>
      </c>
      <c r="G868">
        <f t="shared" si="162"/>
        <v>4.5850638091702208E-5</v>
      </c>
      <c r="H868">
        <f>F868*(1/D816+A868-A868*EXP(-N816+D816*A868))</f>
        <v>0.48061882328975813</v>
      </c>
      <c r="I868">
        <f>F868*(-1+EXP(-N816+D816*A868))</f>
        <v>-6.6789995214126653E-3</v>
      </c>
      <c r="K868">
        <f t="shared" si="154"/>
        <v>-5.0593859959500147E-3</v>
      </c>
      <c r="L868">
        <f t="shared" si="155"/>
        <v>0.23099445330043175</v>
      </c>
      <c r="M868">
        <f t="shared" si="156"/>
        <v>4.4609034607030613E-5</v>
      </c>
      <c r="O868">
        <f t="shared" si="157"/>
        <v>-3.2100528907342131E-3</v>
      </c>
      <c r="R868">
        <f t="shared" si="158"/>
        <v>-2.4316361439421772E-3</v>
      </c>
      <c r="S868">
        <f t="shared" si="159"/>
        <v>3.3791636645592089E-5</v>
      </c>
      <c r="U868">
        <f t="shared" si="160"/>
        <v>2.5597386656015124E-5</v>
      </c>
    </row>
    <row r="869" spans="1:21" x14ac:dyDescent="0.3">
      <c r="A869">
        <f t="shared" si="161"/>
        <v>50</v>
      </c>
      <c r="D869" s="61">
        <f t="shared" si="153"/>
        <v>3.4811819489321289E-3</v>
      </c>
      <c r="E869" s="61">
        <f>D869/SUM(D819:D936)</f>
        <v>3.6607962109504832E-3</v>
      </c>
      <c r="F869">
        <f>D816*EXP(-N816+D816*A869-EXP(-N816+D816*A869))</f>
        <v>8.5513294671862375E-3</v>
      </c>
      <c r="G869">
        <f t="shared" si="162"/>
        <v>3.8940019760574107E-5</v>
      </c>
      <c r="H869">
        <f>F869*(1/D816+A869-A869*EXP(-N816+D816*A869))</f>
        <v>0.5045297922984413</v>
      </c>
      <c r="I869">
        <f>F869*(-1+EXP(-N816+D816*A869))</f>
        <v>-6.8879645978067415E-3</v>
      </c>
      <c r="K869">
        <f t="shared" si="154"/>
        <v>-4.8905332562357538E-3</v>
      </c>
      <c r="L869">
        <f t="shared" si="155"/>
        <v>0.2545503113167083</v>
      </c>
      <c r="M869">
        <f t="shared" si="156"/>
        <v>4.7444056300638984E-5</v>
      </c>
      <c r="O869">
        <f t="shared" si="157"/>
        <v>-3.4751833478904519E-3</v>
      </c>
      <c r="R869">
        <f t="shared" si="158"/>
        <v>-2.4674197279972447E-3</v>
      </c>
      <c r="S869">
        <f t="shared" si="159"/>
        <v>3.3685819933348397E-5</v>
      </c>
      <c r="U869">
        <f t="shared" si="160"/>
        <v>2.3917315530347884E-5</v>
      </c>
    </row>
    <row r="870" spans="1:21" x14ac:dyDescent="0.3">
      <c r="A870">
        <f t="shared" si="161"/>
        <v>51</v>
      </c>
      <c r="D870" s="61">
        <f t="shared" si="153"/>
        <v>3.3099289607370491E-3</v>
      </c>
      <c r="E870" s="61">
        <f>D870/SUM(D819:D936)</f>
        <v>3.4807072930210978E-3</v>
      </c>
      <c r="F870">
        <f>D816*EXP(-N816+D816*A870-EXP(-N816+D816*A870))</f>
        <v>8.9246651971319323E-3</v>
      </c>
      <c r="G870">
        <f t="shared" si="162"/>
        <v>4.1220031308875457E-5</v>
      </c>
      <c r="H870">
        <f>F870*(1/D816+A870-A870*EXP(-N816+D816*A870))</f>
        <v>0.52888887406006324</v>
      </c>
      <c r="I870">
        <f>F870*(-1+EXP(-N816+D816*A870))</f>
        <v>-7.0934559689633438E-3</v>
      </c>
      <c r="K870">
        <f t="shared" si="154"/>
        <v>-5.4439579041108341E-3</v>
      </c>
      <c r="L870">
        <f t="shared" si="155"/>
        <v>0.27972344110452141</v>
      </c>
      <c r="M870">
        <f t="shared" si="156"/>
        <v>5.0317117583621692E-5</v>
      </c>
      <c r="O870">
        <f t="shared" si="157"/>
        <v>-3.7516499406196578E-3</v>
      </c>
      <c r="R870">
        <f t="shared" si="158"/>
        <v>-2.8792487663355606E-3</v>
      </c>
      <c r="S870">
        <f t="shared" si="159"/>
        <v>3.8616475689700172E-5</v>
      </c>
      <c r="U870">
        <f t="shared" si="160"/>
        <v>2.9636677661730826E-5</v>
      </c>
    </row>
    <row r="871" spans="1:21" x14ac:dyDescent="0.3">
      <c r="A871">
        <f t="shared" si="161"/>
        <v>52</v>
      </c>
      <c r="D871" s="61">
        <f t="shared" si="153"/>
        <v>4.7535390520579684E-3</v>
      </c>
      <c r="E871" s="61">
        <f>D871/SUM(D819:D936)</f>
        <v>4.9988015581078835E-3</v>
      </c>
      <c r="F871">
        <f>D816*EXP(-N816+D816*A871-EXP(-N816+D816*A871))</f>
        <v>9.3088502310042249E-3</v>
      </c>
      <c r="G871">
        <f t="shared" si="162"/>
        <v>2.4031452490551051E-5</v>
      </c>
      <c r="H871">
        <f>F871*(1/D816+A871-A871*EXP(-N816+D816*A871))</f>
        <v>0.55360690062599294</v>
      </c>
      <c r="I871">
        <f>F871*(-1+EXP(-N816+D816*A871))</f>
        <v>-7.2940396247356404E-3</v>
      </c>
      <c r="K871">
        <f t="shared" si="154"/>
        <v>-4.3100486728963414E-3</v>
      </c>
      <c r="L871">
        <f t="shared" si="155"/>
        <v>0.30648060042071801</v>
      </c>
      <c r="M871">
        <f t="shared" si="156"/>
        <v>5.3203014047213641E-5</v>
      </c>
      <c r="O871">
        <f t="shared" si="157"/>
        <v>-4.0380306696930785E-3</v>
      </c>
      <c r="R871">
        <f t="shared" si="158"/>
        <v>-2.3860726873493176E-3</v>
      </c>
      <c r="S871">
        <f t="shared" si="159"/>
        <v>3.1437665804645172E-5</v>
      </c>
      <c r="U871">
        <f t="shared" si="160"/>
        <v>1.8576519562735513E-5</v>
      </c>
    </row>
    <row r="872" spans="1:21" x14ac:dyDescent="0.3">
      <c r="A872">
        <f t="shared" si="161"/>
        <v>53</v>
      </c>
      <c r="D872" s="61">
        <f t="shared" si="153"/>
        <v>4.6280143611814404E-3</v>
      </c>
      <c r="E872" s="61">
        <f>D872/SUM(D819:D936)</f>
        <v>4.8668003241929235E-3</v>
      </c>
      <c r="F872">
        <f>D816*EXP(-N816+D816*A872-EXP(-N816+D816*A872))</f>
        <v>9.7035808148179456E-3</v>
      </c>
      <c r="G872">
        <f t="shared" si="162"/>
        <v>2.5343066688871813E-5</v>
      </c>
      <c r="H872">
        <f>F872*(1/D816+A872-A872*EXP(-N816+D816*A872))</f>
        <v>0.57857935831263407</v>
      </c>
      <c r="I872">
        <f>F872*(-1+EXP(-N816+D816*A872))</f>
        <v>-7.488128726202704E-3</v>
      </c>
      <c r="K872">
        <f t="shared" si="154"/>
        <v>-4.8367804906250221E-3</v>
      </c>
      <c r="L872">
        <f t="shared" si="155"/>
        <v>0.33475407386545941</v>
      </c>
      <c r="M872">
        <f t="shared" si="156"/>
        <v>5.6072071820182134E-5</v>
      </c>
      <c r="O872">
        <f t="shared" si="157"/>
        <v>-4.3324767133687625E-3</v>
      </c>
      <c r="R872">
        <f t="shared" si="158"/>
        <v>-2.7984613525648926E-3</v>
      </c>
      <c r="S872">
        <f t="shared" si="159"/>
        <v>3.6218434934186036E-5</v>
      </c>
      <c r="U872">
        <f t="shared" si="160"/>
        <v>2.3394445514490828E-5</v>
      </c>
    </row>
    <row r="873" spans="1:21" x14ac:dyDescent="0.3">
      <c r="A873">
        <f t="shared" si="161"/>
        <v>54</v>
      </c>
      <c r="D873" s="61">
        <f t="shared" si="153"/>
        <v>5.4838120082867673E-3</v>
      </c>
      <c r="E873" s="61">
        <f>D873/SUM(D819:D936)</f>
        <v>5.7667535095828901E-3</v>
      </c>
      <c r="F873">
        <f>D816*EXP(-N816+D816*A873-EXP(-N816+D816*A873))</f>
        <v>1.0108464204377927E-2</v>
      </c>
      <c r="G873">
        <f t="shared" si="162"/>
        <v>1.7091912177357086E-5</v>
      </c>
      <c r="H873">
        <f>F873*(1/D816+A873-A873*EXP(-N816+D816*A873))</f>
        <v>0.60368505981548981</v>
      </c>
      <c r="I873">
        <f>F873*(-1+EXP(-N816+D816*A873))</f>
        <v>-7.6739760670152101E-3</v>
      </c>
      <c r="K873">
        <f t="shared" si="154"/>
        <v>-4.341710694795037E-3</v>
      </c>
      <c r="L873">
        <f t="shared" si="155"/>
        <v>0.36443565144443152</v>
      </c>
      <c r="M873">
        <f t="shared" si="156"/>
        <v>5.8889908677122233E-5</v>
      </c>
      <c r="O873">
        <f t="shared" si="157"/>
        <v>-4.6326647010387139E-3</v>
      </c>
      <c r="R873">
        <f t="shared" si="158"/>
        <v>-2.6210258804888935E-3</v>
      </c>
      <c r="S873">
        <f t="shared" si="159"/>
        <v>3.3318183961761096E-5</v>
      </c>
      <c r="U873">
        <f t="shared" si="160"/>
        <v>1.8850451757297604E-5</v>
      </c>
    </row>
    <row r="874" spans="1:21" x14ac:dyDescent="0.3">
      <c r="A874">
        <f t="shared" si="161"/>
        <v>55</v>
      </c>
      <c r="D874" s="61">
        <f t="shared" si="153"/>
        <v>5.5057734470783928E-3</v>
      </c>
      <c r="E874" s="61">
        <f>D874/SUM(D819:D936)</f>
        <v>5.7898480657120419E-3</v>
      </c>
      <c r="F874">
        <f>D816*EXP(-N816+D816*A874-EXP(-N816+D816*A874))</f>
        <v>1.0523009917459006E-2</v>
      </c>
      <c r="G874">
        <f t="shared" si="162"/>
        <v>1.6901488817948456E-5</v>
      </c>
      <c r="H874">
        <f>F874*(1/D816+A874-A874*EXP(-N816+D816*A874))</f>
        <v>0.62878480840870621</v>
      </c>
      <c r="I874">
        <f>F874*(-1+EXP(-N816+D816*A874))</f>
        <v>-7.8496673433538812E-3</v>
      </c>
      <c r="K874">
        <f t="shared" si="154"/>
        <v>-4.7331618517469642E-3</v>
      </c>
      <c r="L874">
        <f t="shared" si="155"/>
        <v>0.39537033528557336</v>
      </c>
      <c r="M874">
        <f t="shared" si="156"/>
        <v>6.1617277401316385E-5</v>
      </c>
      <c r="O874">
        <f t="shared" si="157"/>
        <v>-4.9357515765628482E-3</v>
      </c>
      <c r="R874">
        <f t="shared" si="158"/>
        <v>-2.9761402681181119E-3</v>
      </c>
      <c r="S874">
        <f t="shared" si="159"/>
        <v>3.7153746018466527E-5</v>
      </c>
      <c r="U874">
        <f t="shared" si="160"/>
        <v>2.240282111483275E-5</v>
      </c>
    </row>
    <row r="875" spans="1:21" x14ac:dyDescent="0.3">
      <c r="A875">
        <f t="shared" si="161"/>
        <v>56</v>
      </c>
      <c r="D875" s="61">
        <f t="shared" si="153"/>
        <v>6.4746285194495134E-3</v>
      </c>
      <c r="E875" s="61">
        <f>D875/SUM(D819:D936)</f>
        <v>6.8086919612413603E-3</v>
      </c>
      <c r="F875">
        <f>D816*EXP(-N816+D816*A875-EXP(-N816+D816*A875))</f>
        <v>1.0946620654402944E-2</v>
      </c>
      <c r="G875">
        <f t="shared" si="162"/>
        <v>9.5623077728467853E-6</v>
      </c>
      <c r="H875">
        <f>F875*(1/D816+A875-A875*EXP(-N816+D816*A875))</f>
        <v>0.65372007673365273</v>
      </c>
      <c r="I875">
        <f>F875*(-1+EXP(-N816+D816*A875))</f>
        <v>-8.013115516360917E-3</v>
      </c>
      <c r="K875">
        <f t="shared" si="154"/>
        <v>-4.1379286931615836E-3</v>
      </c>
      <c r="L875">
        <f t="shared" si="155"/>
        <v>0.42734993872465282</v>
      </c>
      <c r="M875">
        <f t="shared" si="156"/>
        <v>6.4210020278544086E-5</v>
      </c>
      <c r="O875">
        <f t="shared" si="157"/>
        <v>-5.2383344902310822E-3</v>
      </c>
      <c r="R875">
        <f t="shared" si="158"/>
        <v>-2.7050470628119739E-3</v>
      </c>
      <c r="S875">
        <f t="shared" si="159"/>
        <v>3.3157700616768141E-5</v>
      </c>
      <c r="U875">
        <f t="shared" si="160"/>
        <v>1.7122453869689932E-5</v>
      </c>
    </row>
    <row r="876" spans="1:21" x14ac:dyDescent="0.3">
      <c r="A876">
        <f t="shared" si="161"/>
        <v>57</v>
      </c>
      <c r="D876" s="61">
        <f t="shared" si="153"/>
        <v>5.9897637073130401E-3</v>
      </c>
      <c r="E876" s="61">
        <f>D876/SUM(D819:D936)</f>
        <v>6.2988101759365424E-3</v>
      </c>
      <c r="F876">
        <f>D816*EXP(-N816+D816*A876-EXP(-N816+D816*A876))</f>
        <v>1.1378582953998777E-2</v>
      </c>
      <c r="G876">
        <f t="shared" si="162"/>
        <v>1.2975700198192789E-5</v>
      </c>
      <c r="H876">
        <f>F876*(1/D816+A876-A876*EXP(-N816+D816*A876))</f>
        <v>0.67831172769837444</v>
      </c>
      <c r="I876">
        <f>F876*(-1+EXP(-N816+D816*A876))</f>
        <v>-8.1620565937529383E-3</v>
      </c>
      <c r="K876">
        <f t="shared" si="154"/>
        <v>-5.0797727780622351E-3</v>
      </c>
      <c r="L876">
        <f t="shared" si="155"/>
        <v>0.46010679993315368</v>
      </c>
      <c r="M876">
        <f t="shared" si="156"/>
        <v>6.6619167839625817E-5</v>
      </c>
      <c r="O876">
        <f t="shared" si="157"/>
        <v>-5.536418709680465E-3</v>
      </c>
      <c r="R876">
        <f t="shared" si="158"/>
        <v>-3.4456694494025657E-3</v>
      </c>
      <c r="S876">
        <f t="shared" si="159"/>
        <v>4.1461392897949548E-5</v>
      </c>
      <c r="U876">
        <f t="shared" si="160"/>
        <v>2.5804091476742118E-5</v>
      </c>
    </row>
    <row r="877" spans="1:21" x14ac:dyDescent="0.3">
      <c r="A877">
        <f t="shared" si="161"/>
        <v>58</v>
      </c>
      <c r="D877" s="61">
        <f t="shared" si="153"/>
        <v>7.1679576043273295E-3</v>
      </c>
      <c r="E877" s="61">
        <f>D877/SUM(D819:D936)</f>
        <v>7.53779389388842E-3</v>
      </c>
      <c r="F877">
        <f>D816*EXP(-N816+D816*A877-EXP(-N816+D816*A877))</f>
        <v>1.1818057670164117E-2</v>
      </c>
      <c r="G877">
        <f t="shared" si="162"/>
        <v>5.5846963039005696E-6</v>
      </c>
      <c r="H877">
        <f>F877*(1/D816+A877-A877*EXP(-N816+D816*A877))</f>
        <v>0.70235881061108862</v>
      </c>
      <c r="I877">
        <f>F877*(-1+EXP(-N816+D816*A877))</f>
        <v>-8.294047202813834E-3</v>
      </c>
      <c r="K877">
        <f t="shared" si="154"/>
        <v>-4.2802637762756968E-3</v>
      </c>
      <c r="L877">
        <f t="shared" si="155"/>
        <v>0.49330789884302306</v>
      </c>
      <c r="M877">
        <f t="shared" si="156"/>
        <v>6.8791219002503983E-5</v>
      </c>
      <c r="O877">
        <f t="shared" si="157"/>
        <v>-5.8253971285205514E-3</v>
      </c>
      <c r="R877">
        <f t="shared" si="158"/>
        <v>-3.0062809750067252E-3</v>
      </c>
      <c r="S877">
        <f t="shared" si="159"/>
        <v>3.5500709800924819E-5</v>
      </c>
      <c r="U877">
        <f t="shared" si="160"/>
        <v>1.8320657994497888E-5</v>
      </c>
    </row>
    <row r="878" spans="1:21" x14ac:dyDescent="0.3">
      <c r="A878">
        <f t="shared" si="161"/>
        <v>59</v>
      </c>
      <c r="D878" s="61">
        <f t="shared" si="153"/>
        <v>7.5332684167185807E-3</v>
      </c>
      <c r="E878" s="61">
        <f>D878/SUM(D819:D936)</f>
        <v>7.9219531988139694E-3</v>
      </c>
      <c r="F878">
        <f>D816*EXP(-N816+D816*A878-EXP(-N816+D816*A878))</f>
        <v>1.2264070376081779E-2</v>
      </c>
      <c r="G878">
        <f t="shared" si="162"/>
        <v>3.9165870523371224E-6</v>
      </c>
      <c r="H878">
        <f>F878*(1/D816+A878-A878*EXP(-N816+D816*A878))</f>
        <v>0.72563747184544125</v>
      </c>
      <c r="I878">
        <f>F878*(-1+EXP(-N816+D816*A878))</f>
        <v>-8.4064643744430102E-3</v>
      </c>
      <c r="K878">
        <f t="shared" si="154"/>
        <v>-4.3421171772678093E-3</v>
      </c>
      <c r="L878">
        <f t="shared" si="155"/>
        <v>0.52654974054624359</v>
      </c>
      <c r="M878">
        <f t="shared" si="156"/>
        <v>7.0668643278779509E-5</v>
      </c>
      <c r="O878">
        <f t="shared" si="157"/>
        <v>-6.1000455558295951E-3</v>
      </c>
      <c r="R878">
        <f t="shared" si="158"/>
        <v>-3.1508029309692768E-3</v>
      </c>
      <c r="S878">
        <f t="shared" si="159"/>
        <v>3.6501853360358887E-5</v>
      </c>
      <c r="U878">
        <f t="shared" si="160"/>
        <v>1.8853981581124169E-5</v>
      </c>
    </row>
    <row r="879" spans="1:21" x14ac:dyDescent="0.3">
      <c r="A879">
        <f t="shared" si="161"/>
        <v>60</v>
      </c>
      <c r="D879" s="61">
        <f t="shared" si="153"/>
        <v>7.469581700515867E-3</v>
      </c>
      <c r="E879" s="61">
        <f>D879/SUM(D819:D936)</f>
        <v>7.8549805174709872E-3</v>
      </c>
      <c r="F879">
        <f>D816*EXP(-N816+D816*A879-EXP(-N816+D816*A879))</f>
        <v>1.2715501826151103E-2</v>
      </c>
      <c r="G879">
        <f t="shared" si="162"/>
        <v>4.1861552077490419E-6</v>
      </c>
      <c r="H879">
        <f>F879*(1/D816+A879-A879*EXP(-N816+D816*A879))</f>
        <v>0.74790002604851502</v>
      </c>
      <c r="I879">
        <f>F879*(-1+EXP(-N816+D816*A879))</f>
        <v>-8.496508006467467E-3</v>
      </c>
      <c r="K879">
        <f t="shared" si="154"/>
        <v>-4.8605213086801158E-3</v>
      </c>
      <c r="L879">
        <f t="shared" si="155"/>
        <v>0.5593544489633695</v>
      </c>
      <c r="M879">
        <f t="shared" si="156"/>
        <v>7.2190648303965767E-5</v>
      </c>
      <c r="O879">
        <f t="shared" si="157"/>
        <v>-6.3545385593584353E-3</v>
      </c>
      <c r="R879">
        <f t="shared" si="158"/>
        <v>-3.6351840133712209E-3</v>
      </c>
      <c r="S879">
        <f t="shared" si="159"/>
        <v>4.1297458214806336E-5</v>
      </c>
      <c r="U879">
        <f t="shared" si="160"/>
        <v>2.3624667392133467E-5</v>
      </c>
    </row>
    <row r="880" spans="1:21" x14ac:dyDescent="0.3">
      <c r="A880">
        <f t="shared" si="161"/>
        <v>61</v>
      </c>
      <c r="D880" s="61">
        <f t="shared" si="153"/>
        <v>9.2534845838501672E-3</v>
      </c>
      <c r="E880" s="61">
        <f>D880/SUM(D819:D936)</f>
        <v>9.7309252430884223E-3</v>
      </c>
      <c r="F880">
        <f>D816*EXP(-N816+D816*A880-EXP(-N816+D816*A880))</f>
        <v>1.3171078632411353E-2</v>
      </c>
      <c r="G880">
        <f t="shared" si="162"/>
        <v>2.8922055219593348E-8</v>
      </c>
      <c r="H880">
        <f>F880*(1/D816+A880-A880*EXP(-N816+D816*A880))</f>
        <v>0.76887424108850788</v>
      </c>
      <c r="I880">
        <f>F880*(-1+EXP(-N816+D816*A880))</f>
        <v>-8.5612065227507299E-3</v>
      </c>
      <c r="K880">
        <f t="shared" si="154"/>
        <v>-3.4401533893229311E-3</v>
      </c>
      <c r="L880">
        <f t="shared" si="155"/>
        <v>0.59116759860942891</v>
      </c>
      <c r="M880">
        <f t="shared" si="156"/>
        <v>7.329425712518965E-5</v>
      </c>
      <c r="O880">
        <f t="shared" si="157"/>
        <v>-6.5824911679819506E-3</v>
      </c>
      <c r="R880">
        <f t="shared" si="158"/>
        <v>-2.645045326443727E-3</v>
      </c>
      <c r="S880">
        <f t="shared" si="159"/>
        <v>2.9451863635934509E-5</v>
      </c>
      <c r="U880">
        <f t="shared" si="160"/>
        <v>1.183465534207005E-5</v>
      </c>
    </row>
    <row r="881" spans="1:21" x14ac:dyDescent="0.3">
      <c r="A881">
        <f t="shared" si="161"/>
        <v>62</v>
      </c>
      <c r="D881" s="61">
        <f t="shared" si="153"/>
        <v>1.0159981590695458E-2</v>
      </c>
      <c r="E881" s="61">
        <f>D881/SUM(D819:D936)</f>
        <v>1.0684193660705939E-2</v>
      </c>
      <c r="F881">
        <f>D816*EXP(-N816+D816*A881-EXP(-N816+D816*A881))</f>
        <v>1.3629364340931342E-2</v>
      </c>
      <c r="G881">
        <f t="shared" si="162"/>
        <v>6.1340781905336013E-7</v>
      </c>
      <c r="H881">
        <f>F881*(1/D816+A881-A881*EXP(-N816+D816*A881))</f>
        <v>0.78826289749177225</v>
      </c>
      <c r="I881">
        <f>F881*(-1+EXP(-N816+D816*A881))</f>
        <v>-8.5974262910916283E-3</v>
      </c>
      <c r="K881">
        <f t="shared" si="154"/>
        <v>-2.9451706802254025E-3</v>
      </c>
      <c r="L881">
        <f t="shared" si="155"/>
        <v>0.62135839556212424</v>
      </c>
      <c r="M881">
        <f t="shared" si="156"/>
        <v>7.3915738830753548E-5</v>
      </c>
      <c r="O881">
        <f t="shared" si="157"/>
        <v>-6.7770321591878275E-3</v>
      </c>
      <c r="R881">
        <f t="shared" si="158"/>
        <v>-2.3215687740022898E-3</v>
      </c>
      <c r="S881">
        <f t="shared" si="159"/>
        <v>2.5320887837922089E-5</v>
      </c>
      <c r="U881">
        <f t="shared" si="160"/>
        <v>8.6740303356593592E-6</v>
      </c>
    </row>
    <row r="882" spans="1:21" x14ac:dyDescent="0.3">
      <c r="A882">
        <f t="shared" si="161"/>
        <v>63</v>
      </c>
      <c r="D882" s="61">
        <f t="shared" si="153"/>
        <v>1.0107904188508605E-2</v>
      </c>
      <c r="E882" s="61">
        <f>D882/SUM(D819:D936)</f>
        <v>1.0629429284870814E-2</v>
      </c>
      <c r="F882">
        <f>D816*EXP(-N816+D816*A882-EXP(-N816+D816*A882))</f>
        <v>1.4088751124881933E-2</v>
      </c>
      <c r="G882">
        <f t="shared" si="162"/>
        <v>5.3062364749770911E-7</v>
      </c>
      <c r="H882">
        <f>F882*(1/D816+A882-A882*EXP(-N816+D816*A882))</f>
        <v>0.80574369088411446</v>
      </c>
      <c r="I882">
        <f>F882*(-1+EXP(-N816+D816*A882))</f>
        <v>-8.601885405391467E-3</v>
      </c>
      <c r="K882">
        <f t="shared" si="154"/>
        <v>-3.4593218400111193E-3</v>
      </c>
      <c r="L882">
        <f t="shared" si="155"/>
        <v>0.64922289539955536</v>
      </c>
      <c r="M882">
        <f t="shared" si="156"/>
        <v>7.3992432527486719E-5</v>
      </c>
      <c r="O882">
        <f t="shared" si="157"/>
        <v>-6.9309148951023176E-3</v>
      </c>
      <c r="R882">
        <f t="shared" si="158"/>
        <v>-2.7873267473265853E-3</v>
      </c>
      <c r="S882">
        <f t="shared" si="159"/>
        <v>2.9756690048143603E-5</v>
      </c>
      <c r="U882">
        <f t="shared" si="160"/>
        <v>1.1966907592777915E-5</v>
      </c>
    </row>
    <row r="883" spans="1:21" x14ac:dyDescent="0.3">
      <c r="A883">
        <f t="shared" si="161"/>
        <v>64</v>
      </c>
      <c r="D883" s="61">
        <f t="shared" si="153"/>
        <v>1.2297869342500392E-2</v>
      </c>
      <c r="E883" s="61">
        <f>D883/SUM(D819:D936)</f>
        <v>1.2932387376534476E-2</v>
      </c>
      <c r="F883">
        <f>D816*EXP(-N816+D816*A883-EXP(-N816+D816*A883))</f>
        <v>1.4547452344335934E-2</v>
      </c>
      <c r="G883">
        <f t="shared" si="162"/>
        <v>9.1893694541834021E-6</v>
      </c>
      <c r="H883">
        <f>F883*(1/D816+A883-A883*EXP(-N816+D816*A883))</f>
        <v>0.82096955371594005</v>
      </c>
      <c r="I883">
        <f>F883*(-1+EXP(-N816+D816*A883))</f>
        <v>-8.5711724734551069E-3</v>
      </c>
      <c r="K883">
        <f t="shared" si="154"/>
        <v>-1.6150649678014582E-3</v>
      </c>
      <c r="L883">
        <f t="shared" si="155"/>
        <v>0.67399100812854973</v>
      </c>
      <c r="M883">
        <f t="shared" si="156"/>
        <v>7.3464997569714537E-5</v>
      </c>
      <c r="O883">
        <f t="shared" si="157"/>
        <v>-7.0366716403547887E-3</v>
      </c>
      <c r="R883">
        <f t="shared" si="158"/>
        <v>-1.3259191658382121E-3</v>
      </c>
      <c r="S883">
        <f t="shared" si="159"/>
        <v>1.3843000394861516E-5</v>
      </c>
      <c r="U883">
        <f t="shared" si="160"/>
        <v>2.608434850219525E-6</v>
      </c>
    </row>
    <row r="884" spans="1:21" x14ac:dyDescent="0.3">
      <c r="A884">
        <f t="shared" si="161"/>
        <v>65</v>
      </c>
      <c r="D884" s="61">
        <f t="shared" ref="D884:D936" si="163">D684</f>
        <v>1.4276516311219033E-2</v>
      </c>
      <c r="E884" s="61">
        <f>D884/SUM(D819:D936)</f>
        <v>1.5013124158510442E-2</v>
      </c>
      <c r="F884">
        <f>D816*EXP(-N816+D816*A884-EXP(-N816+D816*A884))</f>
        <v>1.5003496257838299E-2</v>
      </c>
      <c r="G884">
        <f t="shared" si="162"/>
        <v>2.6133914642305479E-5</v>
      </c>
      <c r="H884">
        <f>F884*(1/D816+A884-A884*EXP(-N816+D816*A884))</f>
        <v>0.83356948003307074</v>
      </c>
      <c r="I884">
        <f>F884*(-1+EXP(-N816+D816*A884))</f>
        <v>-8.5017710778828148E-3</v>
      </c>
      <c r="K884">
        <f t="shared" ref="K884:K936" si="164">E884-F884</f>
        <v>9.6279006721426696E-6</v>
      </c>
      <c r="L884">
        <f t="shared" ref="L884:L936" si="165">H884*H884</f>
        <v>0.69483807804260389</v>
      </c>
      <c r="M884">
        <f t="shared" ref="M884:M936" si="166">I884*I884</f>
        <v>7.2280111460724716E-5</v>
      </c>
      <c r="O884">
        <f t="shared" ref="O884:O936" si="167">H884*I884</f>
        <v>-7.0868168967509774E-3</v>
      </c>
      <c r="R884">
        <f t="shared" ref="R884:R936" si="168">H884*K884</f>
        <v>8.0255241570880168E-6</v>
      </c>
      <c r="S884">
        <f t="shared" ref="S884:S936" si="169">I884*K884</f>
        <v>-8.1854207475151056E-8</v>
      </c>
      <c r="U884">
        <f t="shared" ref="U884:U936" si="170">K884*K884</f>
        <v>9.2696471352645266E-11</v>
      </c>
    </row>
    <row r="885" spans="1:21" x14ac:dyDescent="0.3">
      <c r="A885">
        <f t="shared" ref="A885:A936" si="171">A884+1</f>
        <v>66</v>
      </c>
      <c r="D885" s="61">
        <f t="shared" si="163"/>
        <v>1.457936302296879E-2</v>
      </c>
      <c r="E885" s="61">
        <f>D885/SUM(D819:D936)</f>
        <v>1.533159647944512E-2</v>
      </c>
      <c r="F885">
        <f>D816*EXP(-N816+D816*A885-EXP(-N816+D816*A885))</f>
        <v>1.5454721206836124E-2</v>
      </c>
      <c r="G885">
        <f t="shared" ref="G885:G936" si="172">(1/$H$4-E885)^2</f>
        <v>2.9491485659223713E-5</v>
      </c>
      <c r="H885">
        <f>F885*(1/D816+A885-A885*EXP(-N816+D816*A885))</f>
        <v>0.84314994389331788</v>
      </c>
      <c r="I885">
        <f>F885*(-1+EXP(-N816+D816*A885))</f>
        <v>-8.3900905899885001E-3</v>
      </c>
      <c r="K885">
        <f t="shared" si="164"/>
        <v>-1.2312472739100383E-4</v>
      </c>
      <c r="L885">
        <f t="shared" si="165"/>
        <v>0.71090182788730505</v>
      </c>
      <c r="M885">
        <f t="shared" si="166"/>
        <v>7.0393620108213573E-5</v>
      </c>
      <c r="O885">
        <f t="shared" si="167"/>
        <v>-7.0741044102086582E-3</v>
      </c>
      <c r="R885">
        <f t="shared" si="168"/>
        <v>-1.0381260699160494E-4</v>
      </c>
      <c r="S885">
        <f t="shared" si="169"/>
        <v>1.0330276166781605E-6</v>
      </c>
      <c r="U885">
        <f t="shared" si="170"/>
        <v>1.515969849510901E-8</v>
      </c>
    </row>
    <row r="886" spans="1:21" x14ac:dyDescent="0.3">
      <c r="A886">
        <f t="shared" si="171"/>
        <v>67</v>
      </c>
      <c r="D886" s="61">
        <f t="shared" si="163"/>
        <v>1.5043432193271066E-2</v>
      </c>
      <c r="E886" s="61">
        <f>D886/SUM(D819:D936)</f>
        <v>1.5819609655769513E-2</v>
      </c>
      <c r="F886">
        <f>D816*EXP(-N816+D816*A886-EXP(-N816+D816*A886))</f>
        <v>1.5898772630309536E-2</v>
      </c>
      <c r="G886">
        <f t="shared" si="172"/>
        <v>3.5030057457657347E-5</v>
      </c>
      <c r="H886">
        <f>F886*(1/D816+A886-A886*EXP(-N816+D816*A886))</f>
        <v>0.84929700777168782</v>
      </c>
      <c r="I886">
        <f>F886*(-1+EXP(-N816+D816*A886))</f>
        <v>-8.2325040110749082E-3</v>
      </c>
      <c r="K886">
        <f t="shared" si="164"/>
        <v>-7.9162974540022274E-5</v>
      </c>
      <c r="L886">
        <f t="shared" si="165"/>
        <v>0.72130540740994231</v>
      </c>
      <c r="M886">
        <f t="shared" si="166"/>
        <v>6.7774122292364459E-5</v>
      </c>
      <c r="O886">
        <f t="shared" si="167"/>
        <v>-6.9918410230743371E-3</v>
      </c>
      <c r="R886">
        <f t="shared" si="168"/>
        <v>-6.7232877403147217E-5</v>
      </c>
      <c r="S886">
        <f t="shared" si="169"/>
        <v>6.5170950542935423E-7</v>
      </c>
      <c r="U886">
        <f t="shared" si="170"/>
        <v>6.2667765380242146E-9</v>
      </c>
    </row>
    <row r="887" spans="1:21" x14ac:dyDescent="0.3">
      <c r="A887">
        <f t="shared" si="171"/>
        <v>68</v>
      </c>
      <c r="D887" s="61">
        <f t="shared" si="163"/>
        <v>1.7962717114752714E-2</v>
      </c>
      <c r="E887" s="61">
        <f>D887/SUM(D819:D936)</f>
        <v>1.8889517329662618E-2</v>
      </c>
      <c r="F887">
        <f>D816*EXP(-N816+D816*A887-EXP(-N816+D816*A887))</f>
        <v>1.6333102302301224E-2</v>
      </c>
      <c r="G887">
        <f t="shared" si="172"/>
        <v>8.07936217761854E-5</v>
      </c>
      <c r="H887">
        <f>F887*(1/D816+A887-A887*EXP(-N816+D816*A887))</f>
        <v>0.85157922139390241</v>
      </c>
      <c r="I887">
        <f>F887*(-1+EXP(-N816+D816*A887))</f>
        <v>-8.0253934865739465E-3</v>
      </c>
      <c r="K887">
        <f t="shared" si="164"/>
        <v>2.5564150273613938E-3</v>
      </c>
      <c r="L887">
        <f t="shared" si="165"/>
        <v>0.72518717030984503</v>
      </c>
      <c r="M887">
        <f t="shared" si="166"/>
        <v>6.4406940614343528E-5</v>
      </c>
      <c r="O887">
        <f t="shared" si="167"/>
        <v>-6.8342583366763372E-3</v>
      </c>
      <c r="R887">
        <f t="shared" si="168"/>
        <v>2.1769899185600876E-3</v>
      </c>
      <c r="S887">
        <f t="shared" si="169"/>
        <v>-2.0516236509565887E-5</v>
      </c>
      <c r="U887">
        <f t="shared" si="170"/>
        <v>6.5352577921191556E-6</v>
      </c>
    </row>
    <row r="888" spans="1:21" x14ac:dyDescent="0.3">
      <c r="A888">
        <f t="shared" si="171"/>
        <v>69</v>
      </c>
      <c r="D888" s="61">
        <f t="shared" si="163"/>
        <v>1.9050321813314099E-2</v>
      </c>
      <c r="E888" s="61">
        <f>D888/SUM(D819:D936)</f>
        <v>2.0033237829743575E-2</v>
      </c>
      <c r="F888">
        <f>D816*EXP(-N816+D816*A888-EXP(-N816+D816*A888))</f>
        <v>1.675497021811265E-2</v>
      </c>
      <c r="G888">
        <f t="shared" si="172"/>
        <v>1.0266244407695767E-4</v>
      </c>
      <c r="H888">
        <f>F888*(1/D816+A888-A888*EXP(-N816+D816*A888))</f>
        <v>0.84955141323227223</v>
      </c>
      <c r="I888">
        <f>F888*(-1+EXP(-N816+D816*A888))</f>
        <v>-7.7652040807489478E-3</v>
      </c>
      <c r="K888">
        <f t="shared" si="164"/>
        <v>3.2782676116309244E-3</v>
      </c>
      <c r="L888">
        <f t="shared" si="165"/>
        <v>0.72173760372495099</v>
      </c>
      <c r="M888">
        <f t="shared" si="166"/>
        <v>6.0298394415680113E-5</v>
      </c>
      <c r="O888">
        <f t="shared" si="167"/>
        <v>-6.596940100837276E-3</v>
      </c>
      <c r="R888">
        <f t="shared" si="168"/>
        <v>2.7850568824146376E-3</v>
      </c>
      <c r="S888">
        <f t="shared" si="169"/>
        <v>-2.5456417035623562E-5</v>
      </c>
      <c r="U888">
        <f t="shared" si="170"/>
        <v>1.0747038533468326E-5</v>
      </c>
    </row>
    <row r="889" spans="1:21" x14ac:dyDescent="0.3">
      <c r="A889">
        <f t="shared" si="171"/>
        <v>70</v>
      </c>
      <c r="D889" s="61">
        <f t="shared" si="163"/>
        <v>1.9709787509574837E-2</v>
      </c>
      <c r="E889" s="61">
        <f>D889/SUM(D819:D936)</f>
        <v>2.0726729166174206E-2</v>
      </c>
      <c r="F889">
        <f>D816*EXP(-N816+D816*A889-EXP(-N816+D816*A889))</f>
        <v>1.7161449584004385E-2</v>
      </c>
      <c r="G889">
        <f t="shared" si="172"/>
        <v>1.1719662635032746E-4</v>
      </c>
      <c r="H889">
        <f>F889*(1/D816+A889-A889*EXP(-N816+D816*A889))</f>
        <v>0.84275947562421927</v>
      </c>
      <c r="I889">
        <f>F889*(-1+EXP(-N816+D816*A889))</f>
        <v>-7.4485063065176356E-3</v>
      </c>
      <c r="K889">
        <f t="shared" si="164"/>
        <v>3.5652795821698204E-3</v>
      </c>
      <c r="L889">
        <f t="shared" si="165"/>
        <v>0.71024353375440907</v>
      </c>
      <c r="M889">
        <f t="shared" si="166"/>
        <v>5.5480246198232988E-5</v>
      </c>
      <c r="O889">
        <f t="shared" si="167"/>
        <v>-6.277299269064493E-3</v>
      </c>
      <c r="R889">
        <f t="shared" si="168"/>
        <v>3.0046731511231732E-3</v>
      </c>
      <c r="S889">
        <f t="shared" si="169"/>
        <v>-2.6556007452290468E-5</v>
      </c>
      <c r="U889">
        <f t="shared" si="170"/>
        <v>1.2711218499037008E-5</v>
      </c>
    </row>
    <row r="890" spans="1:21" x14ac:dyDescent="0.3">
      <c r="A890">
        <f t="shared" si="171"/>
        <v>71</v>
      </c>
      <c r="D890" s="61">
        <f t="shared" si="163"/>
        <v>2.1967083500650859E-2</v>
      </c>
      <c r="E890" s="61">
        <f>D890/SUM(D819:D936)</f>
        <v>2.3100492081284028E-2</v>
      </c>
      <c r="F890">
        <f>D816*EXP(-N816+D816*A890-EXP(-N816+D816*A890))</f>
        <v>1.7549435388240164E-2</v>
      </c>
      <c r="G890">
        <f t="shared" si="172"/>
        <v>1.7422685258005862E-4</v>
      </c>
      <c r="H890">
        <f>F890*(1/D816+A890-A890*EXP(-N816+D816*A890))</f>
        <v>0.83074623925924096</v>
      </c>
      <c r="I890">
        <f>F890*(-1+EXP(-N816+D816*A890))</f>
        <v>-7.0720677697190927E-3</v>
      </c>
      <c r="K890">
        <f t="shared" si="164"/>
        <v>5.551056693043864E-3</v>
      </c>
      <c r="L890">
        <f t="shared" si="165"/>
        <v>0.69013931404337203</v>
      </c>
      <c r="M890">
        <f t="shared" si="166"/>
        <v>5.0014142539499585E-5</v>
      </c>
      <c r="O890">
        <f t="shared" si="167"/>
        <v>-5.8750937034806241E-3</v>
      </c>
      <c r="R890">
        <f t="shared" si="168"/>
        <v>4.6115194716610285E-3</v>
      </c>
      <c r="S890">
        <f t="shared" si="169"/>
        <v>-3.9257449126758964E-5</v>
      </c>
      <c r="U890">
        <f t="shared" si="170"/>
        <v>3.0814230409387079E-5</v>
      </c>
    </row>
    <row r="891" spans="1:21" x14ac:dyDescent="0.3">
      <c r="A891">
        <f t="shared" si="171"/>
        <v>72</v>
      </c>
      <c r="D891" s="61">
        <f t="shared" si="163"/>
        <v>2.3900150588625674E-2</v>
      </c>
      <c r="E891" s="61">
        <f>D891/SUM(D819:D936)</f>
        <v>2.5133297253487698E-2</v>
      </c>
      <c r="F891">
        <f>D816*EXP(-N816+D816*A891-EXP(-N816+D816*A891))</f>
        <v>1.7915657045815322E-2</v>
      </c>
      <c r="G891">
        <f t="shared" si="172"/>
        <v>2.320231812483555E-4</v>
      </c>
      <c r="H891">
        <f>F891*(1/D816+A891-A891*EXP(-N816+D816*A891))</f>
        <v>0.81305852265461764</v>
      </c>
      <c r="I891">
        <f>F891*(-1+EXP(-N816+D816*A891))</f>
        <v>-6.6329341028200511E-3</v>
      </c>
      <c r="K891">
        <f t="shared" si="164"/>
        <v>7.2176402076723767E-3</v>
      </c>
      <c r="L891">
        <f t="shared" si="165"/>
        <v>0.6610641612613094</v>
      </c>
      <c r="M891">
        <f t="shared" si="166"/>
        <v>4.3995814812353238E-5</v>
      </c>
      <c r="O891">
        <f t="shared" si="167"/>
        <v>-5.3929636025043023E-3</v>
      </c>
      <c r="R891">
        <f t="shared" si="168"/>
        <v>5.8683638843026699E-3</v>
      </c>
      <c r="S891">
        <f t="shared" si="169"/>
        <v>-4.7874131875355304E-5</v>
      </c>
      <c r="U891">
        <f t="shared" si="170"/>
        <v>5.2094330167408949E-5</v>
      </c>
    </row>
    <row r="892" spans="1:21" x14ac:dyDescent="0.3">
      <c r="A892">
        <f t="shared" si="171"/>
        <v>73</v>
      </c>
      <c r="D892" s="61">
        <f t="shared" si="163"/>
        <v>2.5646422946606715E-2</v>
      </c>
      <c r="E892" s="61">
        <f>D892/SUM(D819:D936)</f>
        <v>2.6969669877833165E-2</v>
      </c>
      <c r="F892">
        <f>D816*EXP(-N816+D816*A892-EXP(-N816+D816*A892))</f>
        <v>1.8256695612402025E-2</v>
      </c>
      <c r="G892">
        <f t="shared" si="172"/>
        <v>2.9133982939201025E-4</v>
      </c>
      <c r="H892">
        <f>F892*(1/D816+A892-A892*EXP(-N816+D816*A892))</f>
        <v>0.78925542615558364</v>
      </c>
      <c r="I892">
        <f>F892*(-1+EXP(-N816+D816*A892))</f>
        <v>-6.1285191227226834E-3</v>
      </c>
      <c r="K892">
        <f t="shared" si="164"/>
        <v>8.7129742654311407E-3</v>
      </c>
      <c r="L892">
        <f t="shared" si="165"/>
        <v>0.62292412771603189</v>
      </c>
      <c r="M892">
        <f t="shared" si="166"/>
        <v>3.7558746637577606E-5</v>
      </c>
      <c r="O892">
        <f t="shared" si="167"/>
        <v>-4.8369669719071353E-3</v>
      </c>
      <c r="R892">
        <f t="shared" si="168"/>
        <v>6.8767622169454883E-3</v>
      </c>
      <c r="S892">
        <f t="shared" si="169"/>
        <v>-5.3397629401485368E-5</v>
      </c>
      <c r="U892">
        <f t="shared" si="170"/>
        <v>7.5915920550065328E-5</v>
      </c>
    </row>
    <row r="893" spans="1:21" x14ac:dyDescent="0.3">
      <c r="A893">
        <f t="shared" si="171"/>
        <v>74</v>
      </c>
      <c r="D893" s="61">
        <f t="shared" si="163"/>
        <v>2.7348241506391664E-2</v>
      </c>
      <c r="E893" s="61">
        <f>D893/SUM(D819:D936)</f>
        <v>2.8759295076049834E-2</v>
      </c>
      <c r="F893">
        <f>D816*EXP(-N816+D816*A893-EXP(-N816+D816*A893))</f>
        <v>1.8569006051762052E-2</v>
      </c>
      <c r="G893">
        <f t="shared" si="172"/>
        <v>3.5563566660704916E-4</v>
      </c>
      <c r="H893">
        <f>F893*(1/D816+A893-A893*EXP(-N816+D816*A893))</f>
        <v>0.7589179168579796</v>
      </c>
      <c r="I893">
        <f>F893*(-1+EXP(-N816+D816*A893))</f>
        <v>-5.5567038445828746E-3</v>
      </c>
      <c r="K893">
        <f t="shared" si="164"/>
        <v>1.0190289024287782E-2</v>
      </c>
      <c r="L893">
        <f t="shared" si="165"/>
        <v>0.57595640452805519</v>
      </c>
      <c r="M893">
        <f t="shared" si="166"/>
        <v>3.0876957616402096E-5</v>
      </c>
      <c r="O893">
        <f t="shared" si="167"/>
        <v>-4.2170821063275618E-3</v>
      </c>
      <c r="R893">
        <f t="shared" si="168"/>
        <v>7.7335929184932165E-3</v>
      </c>
      <c r="S893">
        <f t="shared" si="169"/>
        <v>-5.6624418198670591E-5</v>
      </c>
      <c r="U893">
        <f t="shared" si="170"/>
        <v>1.0384199039852003E-4</v>
      </c>
    </row>
    <row r="894" spans="1:21" x14ac:dyDescent="0.3">
      <c r="A894">
        <f t="shared" si="171"/>
        <v>75</v>
      </c>
      <c r="D894" s="61">
        <f t="shared" si="163"/>
        <v>2.8734972642275411E-2</v>
      </c>
      <c r="E894" s="61">
        <f>D894/SUM(D819:D936)</f>
        <v>3.021757567221561E-2</v>
      </c>
      <c r="F894">
        <f>D816*EXP(-N816+D816*A894-EXP(-N816+D816*A894))</f>
        <v>1.8848945011638231E-2</v>
      </c>
      <c r="G894">
        <f t="shared" si="172"/>
        <v>4.1276364935339041E-4</v>
      </c>
      <c r="H894">
        <f>F894*(1/D816+A894-A894*EXP(-N816+D816*A894))</f>
        <v>0.72165971956855701</v>
      </c>
      <c r="I894">
        <f>F894*(-1+EXP(-N816+D816*A894))</f>
        <v>-4.9159436130068934E-3</v>
      </c>
      <c r="K894">
        <f t="shared" si="164"/>
        <v>1.1368630660577379E-2</v>
      </c>
      <c r="L894">
        <f t="shared" si="165"/>
        <v>0.52079275084776833</v>
      </c>
      <c r="M894">
        <f t="shared" si="166"/>
        <v>2.4166501606263269E-5</v>
      </c>
      <c r="O894">
        <f t="shared" si="167"/>
        <v>-3.5476384891773936E-3</v>
      </c>
      <c r="R894">
        <f t="shared" si="168"/>
        <v>8.2042828143907703E-3</v>
      </c>
      <c r="S894">
        <f t="shared" si="169"/>
        <v>-5.5887547284499704E-5</v>
      </c>
      <c r="U894">
        <f t="shared" si="170"/>
        <v>1.2924576309662005E-4</v>
      </c>
    </row>
    <row r="895" spans="1:21" x14ac:dyDescent="0.3">
      <c r="A895">
        <f t="shared" si="171"/>
        <v>76</v>
      </c>
      <c r="D895" s="61">
        <f t="shared" si="163"/>
        <v>2.9956400016221886E-2</v>
      </c>
      <c r="E895" s="61">
        <f>D895/SUM(D819:D936)</f>
        <v>3.1502023531617525E-2</v>
      </c>
      <c r="F895">
        <f>D816*EXP(-N816+D816*A895-EXP(-N816+D816*A895))</f>
        <v>1.9092804512213773E-2</v>
      </c>
      <c r="G895">
        <f t="shared" si="172"/>
        <v>4.6660464535663225E-4</v>
      </c>
      <c r="H895">
        <f>F895*(1/D816+A895-A895*EXP(-N816+D816*A895))</f>
        <v>0.67713948846641936</v>
      </c>
      <c r="I895">
        <f>F895*(-1+EXP(-N816+D816*A895))</f>
        <v>-4.2053821700328781E-3</v>
      </c>
      <c r="K895">
        <f t="shared" si="164"/>
        <v>1.2409219019403752E-2</v>
      </c>
      <c r="L895">
        <f t="shared" si="165"/>
        <v>0.4585178868405641</v>
      </c>
      <c r="M895">
        <f t="shared" si="166"/>
        <v>1.7685239196030439E-5</v>
      </c>
      <c r="O895">
        <f t="shared" si="167"/>
        <v>-2.8476303314218638E-3</v>
      </c>
      <c r="R895">
        <f t="shared" si="168"/>
        <v>8.4027722190668178E-3</v>
      </c>
      <c r="S895">
        <f t="shared" si="169"/>
        <v>-5.2185508408233416E-5</v>
      </c>
      <c r="U895">
        <f t="shared" si="170"/>
        <v>1.5398871667153183E-4</v>
      </c>
    </row>
    <row r="896" spans="1:21" x14ac:dyDescent="0.3">
      <c r="A896">
        <f t="shared" si="171"/>
        <v>77</v>
      </c>
      <c r="D896" s="61">
        <f t="shared" si="163"/>
        <v>3.2674042245523505E-2</v>
      </c>
      <c r="E896" s="61">
        <f>D896/SUM(D819:D936)</f>
        <v>3.4359884603429133E-2</v>
      </c>
      <c r="F896">
        <f>D816*EXP(-N816+D816*A896-EXP(-N816+D816*A896))</f>
        <v>1.9296851874766568E-2</v>
      </c>
      <c r="G896">
        <f t="shared" si="172"/>
        <v>5.9823752037830918E-4</v>
      </c>
      <c r="H896">
        <f>F896*(1/D816+A896-A896*EXP(-N816+D816*A896))</f>
        <v>0.62507418364104717</v>
      </c>
      <c r="I896">
        <f>F896*(-1+EXP(-N816+D816*A896))</f>
        <v>-3.4249709648690651E-3</v>
      </c>
      <c r="K896">
        <f t="shared" si="164"/>
        <v>1.5063032728662565E-2</v>
      </c>
      <c r="L896">
        <f t="shared" si="165"/>
        <v>0.39071773505452156</v>
      </c>
      <c r="M896">
        <f t="shared" si="166"/>
        <v>1.1730426110196135E-5</v>
      </c>
      <c r="O896">
        <f t="shared" si="167"/>
        <v>-2.1408609298598207E-3</v>
      </c>
      <c r="R896">
        <f t="shared" si="168"/>
        <v>9.4155128860271275E-3</v>
      </c>
      <c r="S896">
        <f t="shared" si="169"/>
        <v>-5.1590449738541729E-5</v>
      </c>
      <c r="U896">
        <f t="shared" si="170"/>
        <v>2.2689495498475959E-4</v>
      </c>
    </row>
    <row r="897" spans="1:21" x14ac:dyDescent="0.3">
      <c r="A897">
        <f t="shared" si="171"/>
        <v>78</v>
      </c>
      <c r="D897" s="61">
        <f t="shared" si="163"/>
        <v>3.3540692196800344E-2</v>
      </c>
      <c r="E897" s="61">
        <f>D897/SUM(D819:D936)</f>
        <v>3.5271250025977037E-2</v>
      </c>
      <c r="F897">
        <f>D816*EXP(-N816+D816*A897-EXP(-N816+D816*A897))</f>
        <v>1.9457376112324114E-2</v>
      </c>
      <c r="G897">
        <f t="shared" si="172"/>
        <v>6.4365008876187443E-4</v>
      </c>
      <c r="H897">
        <f>F897*(1/D816+A897-A897*EXP(-N816+D816*A897))</f>
        <v>0.56525351555793635</v>
      </c>
      <c r="I897">
        <f>F897*(-1+EXP(-N816+D816*A897))</f>
        <v>-2.5755914259683668E-3</v>
      </c>
      <c r="K897">
        <f t="shared" si="164"/>
        <v>1.5813873913652923E-2</v>
      </c>
      <c r="L897">
        <f t="shared" si="165"/>
        <v>0.31951153685060618</v>
      </c>
      <c r="M897">
        <f t="shared" si="166"/>
        <v>6.6336711935217652E-6</v>
      </c>
      <c r="O897">
        <f t="shared" si="167"/>
        <v>-1.4558621081694977E-3</v>
      </c>
      <c r="R897">
        <f t="shared" si="168"/>
        <v>8.9388478242822568E-3</v>
      </c>
      <c r="S897">
        <f t="shared" si="169"/>
        <v>-4.0730078063349287E-5</v>
      </c>
      <c r="U897">
        <f t="shared" si="170"/>
        <v>2.500786081569124E-4</v>
      </c>
    </row>
    <row r="898" spans="1:21" x14ac:dyDescent="0.3">
      <c r="A898">
        <f t="shared" si="171"/>
        <v>79</v>
      </c>
      <c r="D898" s="61">
        <f t="shared" si="163"/>
        <v>3.5041361656935367E-2</v>
      </c>
      <c r="E898" s="61">
        <f>D898/SUM(D819:D936)</f>
        <v>3.6849347681928803E-2</v>
      </c>
      <c r="F898">
        <f>D816*EXP(-N816+D816*A898-EXP(-N816+D816*A898))</f>
        <v>1.9570740865375098E-2</v>
      </c>
      <c r="G898">
        <f t="shared" si="172"/>
        <v>7.2621397641686259E-4</v>
      </c>
      <c r="H898">
        <f>F898*(1/D816+A898-A898*EXP(-N816+D816*A898))</f>
        <v>0.49755524854555633</v>
      </c>
      <c r="I898">
        <f>F898*(-1+EXP(-N816+D816*A898))</f>
        <v>-1.6591772688830612E-3</v>
      </c>
      <c r="K898">
        <f t="shared" si="164"/>
        <v>1.7278606816553705E-2</v>
      </c>
      <c r="L898">
        <f t="shared" si="165"/>
        <v>0.24756122535523034</v>
      </c>
      <c r="M898">
        <f t="shared" si="166"/>
        <v>2.7528692095782541E-6</v>
      </c>
      <c r="O898">
        <f t="shared" si="167"/>
        <v>-8.2553235840024885E-4</v>
      </c>
      <c r="R898">
        <f t="shared" si="168"/>
        <v>8.5970615091313218E-3</v>
      </c>
      <c r="S898">
        <f t="shared" si="169"/>
        <v>-2.866827166799382E-5</v>
      </c>
      <c r="U898">
        <f t="shared" si="170"/>
        <v>2.9855025352105616E-4</v>
      </c>
    </row>
    <row r="899" spans="1:21" x14ac:dyDescent="0.3">
      <c r="A899">
        <f t="shared" si="171"/>
        <v>80</v>
      </c>
      <c r="D899" s="61">
        <f t="shared" si="163"/>
        <v>3.735361953938126E-2</v>
      </c>
      <c r="E899" s="61">
        <f>D899/SUM(D819:D936)</f>
        <v>3.9280908289496271E-2</v>
      </c>
      <c r="F899">
        <f>D816*EXP(-N816+D816*A899-EXP(-N816+D816*A899))</f>
        <v>1.9633443790988525E-2</v>
      </c>
      <c r="G899">
        <f t="shared" si="172"/>
        <v>8.6317959287967173E-4</v>
      </c>
      <c r="H899">
        <f>F899*(1/D816+A899-A899*EXP(-N816+D816*A899))</f>
        <v>0.42196107197380461</v>
      </c>
      <c r="I899">
        <f>F899*(-1+EXP(-N816+D816*A899))</f>
        <v>-6.788332165986715E-4</v>
      </c>
      <c r="K899">
        <f t="shared" si="164"/>
        <v>1.9647464498507745E-2</v>
      </c>
      <c r="L899">
        <f t="shared" si="165"/>
        <v>0.17805114626128232</v>
      </c>
      <c r="M899">
        <f t="shared" si="166"/>
        <v>4.6081453595769886E-7</v>
      </c>
      <c r="O899">
        <f t="shared" si="167"/>
        <v>-2.8644119176740135E-4</v>
      </c>
      <c r="R899">
        <f t="shared" si="168"/>
        <v>8.2904651813575977E-3</v>
      </c>
      <c r="S899">
        <f t="shared" si="169"/>
        <v>-1.3337351523530217E-5</v>
      </c>
      <c r="U899">
        <f t="shared" si="170"/>
        <v>3.8602286122012221E-4</v>
      </c>
    </row>
    <row r="900" spans="1:21" x14ac:dyDescent="0.3">
      <c r="A900">
        <f t="shared" si="171"/>
        <v>81</v>
      </c>
      <c r="D900" s="61">
        <f t="shared" si="163"/>
        <v>3.688652398182779E-2</v>
      </c>
      <c r="E900" s="61">
        <f>D900/SUM(D819:D936)</f>
        <v>3.8789712577141137E-2</v>
      </c>
      <c r="F900">
        <f>D816*EXP(-N816+D816*A900-EXP(-N816+D816*A900))</f>
        <v>1.9642182100888098E-2</v>
      </c>
      <c r="G900">
        <f t="shared" si="172"/>
        <v>8.3455828641848485E-4</v>
      </c>
      <c r="H900">
        <f>F900*(1/D816+A900-A900*EXP(-N816+D816*A900))</f>
        <v>0.33857265601476627</v>
      </c>
      <c r="I900">
        <f>F900*(-1+EXP(-N816+D816*A900))</f>
        <v>3.6105421697881987E-4</v>
      </c>
      <c r="K900">
        <f t="shared" si="164"/>
        <v>1.914753047625304E-2</v>
      </c>
      <c r="L900">
        <f t="shared" si="165"/>
        <v>0.11463144340089325</v>
      </c>
      <c r="M900">
        <f t="shared" si="166"/>
        <v>1.3036014759818874E-7</v>
      </c>
      <c r="O900">
        <f t="shared" si="167"/>
        <v>1.2224308520785077E-4</v>
      </c>
      <c r="R900">
        <f t="shared" si="168"/>
        <v>6.4828302494686742E-3</v>
      </c>
      <c r="S900">
        <f t="shared" si="169"/>
        <v>6.9132966231816315E-6</v>
      </c>
      <c r="U900">
        <f t="shared" si="170"/>
        <v>3.6662792333903897E-4</v>
      </c>
    </row>
    <row r="901" spans="1:21" x14ac:dyDescent="0.3">
      <c r="A901">
        <f t="shared" si="171"/>
        <v>82</v>
      </c>
      <c r="D901" s="61">
        <f t="shared" si="163"/>
        <v>3.8021967694227748E-2</v>
      </c>
      <c r="E901" s="61">
        <f>D901/SUM(D819:D936)</f>
        <v>3.9983740381799956E-2</v>
      </c>
      <c r="F901">
        <f>D816*EXP(-N816+D816*A901-EXP(-N816+D816*A901))</f>
        <v>1.9593923692292632E-2</v>
      </c>
      <c r="G901">
        <f t="shared" si="172"/>
        <v>9.0497186457670501E-4</v>
      </c>
      <c r="H901">
        <f>F901*(1/D816+A901-A901*EXP(-N816+D816*A901))</f>
        <v>0.24762740978940212</v>
      </c>
      <c r="I901">
        <f>F901*(-1+EXP(-N816+D816*A901))</f>
        <v>1.4547189562761863E-3</v>
      </c>
      <c r="K901">
        <f t="shared" si="164"/>
        <v>2.0389816689507324E-2</v>
      </c>
      <c r="L901">
        <f t="shared" si="165"/>
        <v>6.1319334079008483E-2</v>
      </c>
      <c r="M901">
        <f t="shared" si="166"/>
        <v>2.1162072417492769E-6</v>
      </c>
      <c r="O901">
        <f t="shared" si="167"/>
        <v>3.6022828711421455E-4</v>
      </c>
      <c r="R901">
        <f t="shared" si="168"/>
        <v>5.0490774929034211E-3</v>
      </c>
      <c r="S901">
        <f t="shared" si="169"/>
        <v>2.966145285322286E-5</v>
      </c>
      <c r="U901">
        <f t="shared" si="170"/>
        <v>4.1574462463171144E-4</v>
      </c>
    </row>
    <row r="902" spans="1:21" x14ac:dyDescent="0.3">
      <c r="A902">
        <f t="shared" si="171"/>
        <v>83</v>
      </c>
      <c r="D902" s="61">
        <f t="shared" si="163"/>
        <v>3.7052221085267276E-2</v>
      </c>
      <c r="E902" s="61">
        <f>D902/SUM(D819:D936)</f>
        <v>3.8963958950164766E-2</v>
      </c>
      <c r="F902">
        <f>D816*EXP(-N816+D816*A902-EXP(-N816+D816*A902))</f>
        <v>1.9485983025609985E-2</v>
      </c>
      <c r="G902">
        <f t="shared" si="172"/>
        <v>8.4465615844319785E-4</v>
      </c>
      <c r="H902">
        <f>F902*(1/D816+A902-A902*EXP(-N816+D816*A902))</f>
        <v>0.14951335649154093</v>
      </c>
      <c r="I902">
        <f>F902*(-1+EXP(-N816+D816*A902))</f>
        <v>2.5949363708532248E-3</v>
      </c>
      <c r="K902">
        <f t="shared" si="164"/>
        <v>1.9477975924554781E-2</v>
      </c>
      <c r="L902">
        <f t="shared" si="165"/>
        <v>2.2354243769366604E-2</v>
      </c>
      <c r="M902">
        <f t="shared" si="166"/>
        <v>6.7336947687769055E-6</v>
      </c>
      <c r="O902">
        <f t="shared" si="167"/>
        <v>3.8797764668824366E-4</v>
      </c>
      <c r="R902">
        <f t="shared" si="168"/>
        <v>2.9122175581416106E-3</v>
      </c>
      <c r="S902">
        <f t="shared" si="169"/>
        <v>5.0544108157230672E-5</v>
      </c>
      <c r="U902">
        <f t="shared" si="170"/>
        <v>3.7939154611753572E-4</v>
      </c>
    </row>
    <row r="903" spans="1:21" x14ac:dyDescent="0.3">
      <c r="A903">
        <f t="shared" si="171"/>
        <v>84</v>
      </c>
      <c r="D903" s="61">
        <f t="shared" si="163"/>
        <v>3.6517876104514006E-2</v>
      </c>
      <c r="E903" s="61">
        <f>D903/SUM(D819:D936)</f>
        <v>3.8402044028859939E-2</v>
      </c>
      <c r="F903">
        <f>D816*EXP(-N816+D816*A903-EXP(-N816+D816*A903))</f>
        <v>1.9316100578616813E-2</v>
      </c>
      <c r="G903">
        <f t="shared" si="172"/>
        <v>8.1231007511222016E-4</v>
      </c>
      <c r="H903">
        <f>F903*(1/D816+A903-A903*EXP(-N816+D816*A903))</f>
        <v>4.4782437242633311E-2</v>
      </c>
      <c r="I903">
        <f>F903*(-1+EXP(-N816+D816*A903))</f>
        <v>3.7729694274583323E-3</v>
      </c>
      <c r="K903">
        <f t="shared" si="164"/>
        <v>1.9085943450243125E-2</v>
      </c>
      <c r="L903">
        <f t="shared" si="165"/>
        <v>2.0054666853903912E-3</v>
      </c>
      <c r="M903">
        <f t="shared" si="166"/>
        <v>1.4235298300535255E-5</v>
      </c>
      <c r="O903">
        <f t="shared" si="167"/>
        <v>1.689627666035269E-4</v>
      </c>
      <c r="R903">
        <f t="shared" si="168"/>
        <v>8.5471506477696106E-4</v>
      </c>
      <c r="S903">
        <f t="shared" si="169"/>
        <v>7.2010681131965917E-5</v>
      </c>
      <c r="U903">
        <f t="shared" si="170"/>
        <v>3.6427323738587845E-4</v>
      </c>
    </row>
    <row r="904" spans="1:21" x14ac:dyDescent="0.3">
      <c r="A904">
        <f t="shared" si="171"/>
        <v>85</v>
      </c>
      <c r="D904" s="61">
        <f t="shared" si="163"/>
        <v>3.4438768285532606E-2</v>
      </c>
      <c r="E904" s="61">
        <f>D904/SUM(D819:D936)</f>
        <v>3.6215663041730149E-2</v>
      </c>
      <c r="F904">
        <f>D816*EXP(-N816+D816*A904-EXP(-N816+D816*A904))</f>
        <v>1.9082524353685851E-2</v>
      </c>
      <c r="G904">
        <f t="shared" si="172"/>
        <v>6.9246201208233299E-4</v>
      </c>
      <c r="H904">
        <f>F904*(1/D816+A904-A904*EXP(-N816+D816*A904))</f>
        <v>-6.5838541070362272E-2</v>
      </c>
      <c r="I904">
        <f>F904*(-1+EXP(-N816+D816*A904))</f>
        <v>4.9785468132576109E-3</v>
      </c>
      <c r="K904">
        <f t="shared" si="164"/>
        <v>1.7133138688044298E-2</v>
      </c>
      <c r="L904">
        <f t="shared" si="165"/>
        <v>4.3347134902737795E-3</v>
      </c>
      <c r="M904">
        <f t="shared" si="166"/>
        <v>2.4785928371797512E-5</v>
      </c>
      <c r="O904">
        <f t="shared" si="167"/>
        <v>-3.2778025883538244E-4</v>
      </c>
      <c r="R904">
        <f t="shared" si="168"/>
        <v>-1.1280208551770173E-3</v>
      </c>
      <c r="S904">
        <f t="shared" si="169"/>
        <v>8.529813301646363E-5</v>
      </c>
      <c r="U904">
        <f t="shared" si="170"/>
        <v>2.9354444130376027E-4</v>
      </c>
    </row>
    <row r="905" spans="1:21" x14ac:dyDescent="0.3">
      <c r="A905">
        <f t="shared" si="171"/>
        <v>86</v>
      </c>
      <c r="D905" s="61">
        <f t="shared" si="163"/>
        <v>3.2135071513350197E-2</v>
      </c>
      <c r="E905" s="61">
        <f>D905/SUM(D819:D936)</f>
        <v>3.3793105261499444E-2</v>
      </c>
      <c r="F905">
        <f>D816*EXP(-N816+D816*A905-EXP(-N816+D816*A905))</f>
        <v>1.8784091542446937E-2</v>
      </c>
      <c r="G905">
        <f t="shared" si="172"/>
        <v>5.7083316693766267E-4</v>
      </c>
      <c r="H905">
        <f>F905*(1/D816+A905-A905*EXP(-N816+D816*A905))</f>
        <v>-0.18144018138209941</v>
      </c>
      <c r="I905">
        <f>F905*(-1+EXP(-N816+D816*A905))</f>
        <v>6.1998801013165546E-3</v>
      </c>
      <c r="K905">
        <f t="shared" si="164"/>
        <v>1.5009013719052507E-2</v>
      </c>
      <c r="L905">
        <f t="shared" si="165"/>
        <v>3.2920539419969135E-2</v>
      </c>
      <c r="M905">
        <f t="shared" si="166"/>
        <v>3.8438513270700973E-5</v>
      </c>
      <c r="O905">
        <f t="shared" si="167"/>
        <v>-1.1249073701301445E-3</v>
      </c>
      <c r="R905">
        <f t="shared" si="168"/>
        <v>-2.7232381715513055E-3</v>
      </c>
      <c r="S905">
        <f t="shared" si="169"/>
        <v>9.3054085497140814E-5</v>
      </c>
      <c r="U905">
        <f t="shared" si="170"/>
        <v>2.2527049281870635E-4</v>
      </c>
    </row>
    <row r="906" spans="1:21" x14ac:dyDescent="0.3">
      <c r="A906">
        <f t="shared" si="171"/>
        <v>87</v>
      </c>
      <c r="D906" s="61">
        <f t="shared" si="163"/>
        <v>2.9292899015876152E-2</v>
      </c>
      <c r="E906" s="61">
        <f>D906/SUM(D819:D936)</f>
        <v>3.0804288686481777E-2</v>
      </c>
      <c r="F906">
        <f>D816*EXP(-N816+D816*A906-EXP(-N816+D816*A906))</f>
        <v>1.8420308074373282E-2</v>
      </c>
      <c r="G906">
        <f t="shared" si="172"/>
        <v>4.369478918370038E-4</v>
      </c>
      <c r="H906">
        <f>F906*(1/D816+A906-A906*EXP(-N816+D816*A906))</f>
        <v>-0.30092692266667009</v>
      </c>
      <c r="I906">
        <f>F906*(-1+EXP(-N816+D816*A906))</f>
        <v>7.4237269851893332E-3</v>
      </c>
      <c r="K906">
        <f t="shared" si="164"/>
        <v>1.2383980612108495E-2</v>
      </c>
      <c r="L906">
        <f t="shared" si="165"/>
        <v>9.0557012785632038E-2</v>
      </c>
      <c r="M906">
        <f t="shared" si="166"/>
        <v>5.5111722350628309E-5</v>
      </c>
      <c r="O906">
        <f t="shared" si="167"/>
        <v>-2.2339993163705426E-3</v>
      </c>
      <c r="R906">
        <f t="shared" si="168"/>
        <v>-3.726673175965515E-3</v>
      </c>
      <c r="S906">
        <f t="shared" si="169"/>
        <v>9.1935291054171358E-5</v>
      </c>
      <c r="U906">
        <f t="shared" si="170"/>
        <v>1.5336297580107909E-4</v>
      </c>
    </row>
    <row r="907" spans="1:21" x14ac:dyDescent="0.3">
      <c r="A907">
        <f t="shared" si="171"/>
        <v>88</v>
      </c>
      <c r="D907" s="61">
        <f t="shared" si="163"/>
        <v>2.6897095939756234E-2</v>
      </c>
      <c r="E907" s="61">
        <f>D907/SUM(D819:D936)</f>
        <v>2.8284872306670397E-2</v>
      </c>
      <c r="F907">
        <f>D816*EXP(-N816+D816*A907-EXP(-N816+D816*A907))</f>
        <v>1.7991423409781666E-2</v>
      </c>
      <c r="G907">
        <f t="shared" si="172"/>
        <v>3.3796712502513618E-4</v>
      </c>
      <c r="H907">
        <f>F907*(1/D816+A907-A907*EXP(-N816+D816*A907))</f>
        <v>-0.42301857055365816</v>
      </c>
      <c r="I907">
        <f>F907*(-1+EXP(-N816+D816*A907))</f>
        <v>8.6355071946209744E-3</v>
      </c>
      <c r="K907">
        <f t="shared" si="164"/>
        <v>1.029344889688873E-2</v>
      </c>
      <c r="L907">
        <f t="shared" si="165"/>
        <v>0.17894471103326026</v>
      </c>
      <c r="M907">
        <f t="shared" si="166"/>
        <v>7.4571984508350618E-5</v>
      </c>
      <c r="O907">
        <f t="shared" si="167"/>
        <v>-3.6529799094743953E-3</v>
      </c>
      <c r="R907">
        <f t="shared" si="168"/>
        <v>-4.3543200384289996E-3</v>
      </c>
      <c r="S907">
        <f t="shared" si="169"/>
        <v>8.8889152006545963E-5</v>
      </c>
      <c r="U907">
        <f t="shared" si="170"/>
        <v>1.0595509019285981E-4</v>
      </c>
    </row>
    <row r="908" spans="1:21" x14ac:dyDescent="0.3">
      <c r="A908">
        <f t="shared" si="171"/>
        <v>89</v>
      </c>
      <c r="D908" s="61">
        <f t="shared" si="163"/>
        <v>2.3295270772920481E-2</v>
      </c>
      <c r="E908" s="61">
        <f>D908/SUM(D819:D936)</f>
        <v>2.449720819813302E-2</v>
      </c>
      <c r="F908">
        <f>D816*EXP(-N816+D816*A908-EXP(-N816+D816*A908))</f>
        <v>1.7498497605601893E-2</v>
      </c>
      <c r="G908">
        <f t="shared" si="172"/>
        <v>2.1304958279716932E-4</v>
      </c>
      <c r="H908">
        <f>F908*(1/D816+A908-A908*EXP(-N816+D816*A908))</f>
        <v>-0.54625786806798948</v>
      </c>
      <c r="I908">
        <f>F908*(-1+EXP(-N816+D816*A908))</f>
        <v>9.8194768374297251E-3</v>
      </c>
      <c r="K908">
        <f t="shared" si="164"/>
        <v>6.9987105925311266E-3</v>
      </c>
      <c r="L908">
        <f t="shared" si="165"/>
        <v>0.29839765842618499</v>
      </c>
      <c r="M908">
        <f t="shared" si="166"/>
        <v>9.6422125360818873E-5</v>
      </c>
      <c r="O908">
        <f t="shared" si="167"/>
        <v>-5.3639664827573657E-3</v>
      </c>
      <c r="R908">
        <f t="shared" si="168"/>
        <v>-3.8231007275009088E-3</v>
      </c>
      <c r="S908">
        <f t="shared" si="169"/>
        <v>6.8723676555233466E-5</v>
      </c>
      <c r="U908">
        <f t="shared" si="170"/>
        <v>4.8981949958007396E-5</v>
      </c>
    </row>
    <row r="909" spans="1:21" x14ac:dyDescent="0.3">
      <c r="A909">
        <f t="shared" si="171"/>
        <v>90</v>
      </c>
      <c r="D909" s="61">
        <f t="shared" si="163"/>
        <v>2.0845945639594399E-2</v>
      </c>
      <c r="E909" s="61">
        <f>D909/SUM(D819:D936)</f>
        <v>2.1921508249379575E-2</v>
      </c>
      <c r="F909">
        <f>D816*EXP(-N816+D816*A909-EXP(-N816+D816*A909))</f>
        <v>1.6943457410203151E-2</v>
      </c>
      <c r="G909">
        <f t="shared" si="172"/>
        <v>1.4449285660336677E-4</v>
      </c>
      <c r="H909">
        <f>F909*(1/D816+A909-A909*EXP(-N816+D816*A909))</f>
        <v>-0.66902496779692289</v>
      </c>
      <c r="I909">
        <f>F909*(-1+EXP(-N816+D816*A909))</f>
        <v>1.0958965518442471E-2</v>
      </c>
      <c r="K909">
        <f t="shared" si="164"/>
        <v>4.978050839176424E-3</v>
      </c>
      <c r="L909">
        <f t="shared" si="165"/>
        <v>0.4475944075356737</v>
      </c>
      <c r="M909">
        <f t="shared" si="166"/>
        <v>1.2009892523441105E-4</v>
      </c>
      <c r="O909">
        <f t="shared" si="167"/>
        <v>-7.3318215530635625E-3</v>
      </c>
      <c r="R909">
        <f t="shared" si="168"/>
        <v>-3.3304403023714521E-3</v>
      </c>
      <c r="S909">
        <f t="shared" si="169"/>
        <v>5.4554287495588039E-5</v>
      </c>
      <c r="U909">
        <f t="shared" si="170"/>
        <v>2.47809901574251E-5</v>
      </c>
    </row>
    <row r="910" spans="1:21" x14ac:dyDescent="0.3">
      <c r="A910">
        <f t="shared" si="171"/>
        <v>91</v>
      </c>
      <c r="D910" s="61">
        <f t="shared" si="163"/>
        <v>1.781497199623313E-2</v>
      </c>
      <c r="E910" s="61">
        <f>D910/SUM(D819:D936)</f>
        <v>1.8734149188037948E-2</v>
      </c>
      <c r="F910">
        <f>D816*EXP(-N816+D816*A910-EXP(-N816+D816*A910))</f>
        <v>1.6329137961418827E-2</v>
      </c>
      <c r="G910">
        <f t="shared" si="172"/>
        <v>7.8024699492078799E-5</v>
      </c>
      <c r="H910">
        <f>F910*(1/D816+A910-A910*EXP(-N816+D816*A910))</f>
        <v>-0.7895595246542868</v>
      </c>
      <c r="I910">
        <f>F910*(-1+EXP(-N816+D816*A910))</f>
        <v>1.2036678604476285E-2</v>
      </c>
      <c r="K910">
        <f t="shared" si="164"/>
        <v>2.4050112266191213E-3</v>
      </c>
      <c r="L910">
        <f t="shared" si="165"/>
        <v>0.62340424297230335</v>
      </c>
      <c r="M910">
        <f t="shared" si="166"/>
        <v>1.4488163182745719E-4</v>
      </c>
      <c r="O910">
        <f t="shared" si="167"/>
        <v>-9.5036742373667202E-3</v>
      </c>
      <c r="R910">
        <f t="shared" si="168"/>
        <v>-1.8988995208776168E-3</v>
      </c>
      <c r="S910">
        <f t="shared" si="169"/>
        <v>2.8948347174971644E-5</v>
      </c>
      <c r="U910">
        <f t="shared" si="170"/>
        <v>5.7840790001640104E-6</v>
      </c>
    </row>
    <row r="911" spans="1:21" x14ac:dyDescent="0.3">
      <c r="A911">
        <f t="shared" si="171"/>
        <v>92</v>
      </c>
      <c r="D911" s="61">
        <f t="shared" si="163"/>
        <v>1.5331239437415897E-2</v>
      </c>
      <c r="E911" s="61">
        <f>D911/SUM(D819:D936)</f>
        <v>1.6122266536192753E-2</v>
      </c>
      <c r="F911">
        <f>D816*EXP(-N816+D816*A911-EXP(-N816+D816*A911))</f>
        <v>1.5659306602153818E-2</v>
      </c>
      <c r="G911">
        <f t="shared" si="172"/>
        <v>3.8704280507846559E-5</v>
      </c>
      <c r="H911">
        <f>F911*(1/D816+A911-A911*EXP(-N816+D816*A911))</f>
        <v>-0.90599090882236932</v>
      </c>
      <c r="I911">
        <f>F911*(-1+EXP(-N816+D816*A911))</f>
        <v>1.3035064399351861E-2</v>
      </c>
      <c r="K911">
        <f t="shared" si="164"/>
        <v>4.6295993403893537E-4</v>
      </c>
      <c r="L911">
        <f t="shared" si="165"/>
        <v>0.82081952686878268</v>
      </c>
      <c r="M911">
        <f t="shared" si="166"/>
        <v>1.699129038952503E-4</v>
      </c>
      <c r="O911">
        <f t="shared" si="167"/>
        <v>-1.1809649841726905E-2</v>
      </c>
      <c r="R911">
        <f t="shared" si="168"/>
        <v>-4.1943749138827923E-4</v>
      </c>
      <c r="S911">
        <f t="shared" si="169"/>
        <v>6.0347125545172123E-6</v>
      </c>
      <c r="U911">
        <f t="shared" si="170"/>
        <v>2.1433190052533539E-7</v>
      </c>
    </row>
    <row r="912" spans="1:21" x14ac:dyDescent="0.3">
      <c r="A912">
        <f t="shared" si="171"/>
        <v>93</v>
      </c>
      <c r="D912" s="61">
        <f t="shared" si="163"/>
        <v>1.3257293749188751E-2</v>
      </c>
      <c r="E912" s="61">
        <f>D912/SUM(D819:D936)</f>
        <v>1.3941314023926624E-2</v>
      </c>
      <c r="F912">
        <f>D816*EXP(-N816+D816*A912-EXP(-N816+D816*A912))</f>
        <v>1.4938665424021563E-2</v>
      </c>
      <c r="G912">
        <f t="shared" si="172"/>
        <v>1.6324217418254476E-5</v>
      </c>
      <c r="H912">
        <f>F912*(1/D816+A912-A912*EXP(-N816+D816*A912))</f>
        <v>-1.0163767346672543</v>
      </c>
      <c r="I912">
        <f>F912*(-1+EXP(-N816+D816*A912))</f>
        <v>1.3936742766068537E-2</v>
      </c>
      <c r="K912">
        <f t="shared" si="164"/>
        <v>-9.9735140009493857E-4</v>
      </c>
      <c r="L912">
        <f t="shared" si="165"/>
        <v>1.0330216667728702</v>
      </c>
      <c r="M912">
        <f t="shared" si="166"/>
        <v>1.9423279892756369E-4</v>
      </c>
      <c r="O912">
        <f t="shared" si="167"/>
        <v>-1.4164981104474218E-2</v>
      </c>
      <c r="R912">
        <f t="shared" si="168"/>
        <v>1.0136847593443081E-3</v>
      </c>
      <c r="S912">
        <f t="shared" si="169"/>
        <v>-1.3899829910501463E-5</v>
      </c>
      <c r="U912">
        <f t="shared" si="170"/>
        <v>9.947098152713342E-7</v>
      </c>
    </row>
    <row r="913" spans="1:21" x14ac:dyDescent="0.3">
      <c r="A913">
        <f t="shared" si="171"/>
        <v>94</v>
      </c>
      <c r="D913" s="61">
        <f t="shared" si="163"/>
        <v>9.0454195876209995E-3</v>
      </c>
      <c r="E913" s="61">
        <f>D913/SUM(D819:D936)</f>
        <v>9.5121249732373122E-3</v>
      </c>
      <c r="F913">
        <f>D816*EXP(-N816+D816*A913-EXP(-N816+D816*A913))</f>
        <v>1.4172829433449847E-2</v>
      </c>
      <c r="G913">
        <f t="shared" si="172"/>
        <v>1.5121608604213141E-7</v>
      </c>
      <c r="H913">
        <f>F913*(1/D816+A913-A913*EXP(-N816+D816*A913))</f>
        <v>-1.1187495113686592</v>
      </c>
      <c r="I913">
        <f>F913*(-1+EXP(-N816+D816*A913))</f>
        <v>1.4724987935038993E-2</v>
      </c>
      <c r="K913">
        <f t="shared" si="164"/>
        <v>-4.6607044602125346E-3</v>
      </c>
      <c r="L913">
        <f t="shared" si="165"/>
        <v>1.2516004691876137</v>
      </c>
      <c r="M913">
        <f t="shared" si="166"/>
        <v>2.1682526968704388E-4</v>
      </c>
      <c r="O913">
        <f t="shared" si="167"/>
        <v>-1.6473573057234275E-2</v>
      </c>
      <c r="R913">
        <f t="shared" si="168"/>
        <v>5.2141608374965034E-3</v>
      </c>
      <c r="S913">
        <f t="shared" si="169"/>
        <v>-6.8628816945411988E-5</v>
      </c>
      <c r="U913">
        <f t="shared" si="170"/>
        <v>2.1722166065445015E-5</v>
      </c>
    </row>
    <row r="914" spans="1:21" x14ac:dyDescent="0.3">
      <c r="A914">
        <f t="shared" si="171"/>
        <v>95</v>
      </c>
      <c r="D914" s="61">
        <f t="shared" si="163"/>
        <v>6.6577472090300514E-3</v>
      </c>
      <c r="E914" s="61">
        <f>D914/SUM(D819:D936)</f>
        <v>7.0012588005518668E-3</v>
      </c>
      <c r="F914">
        <f>D816*EXP(-N816+D816*A914-EXP(-N816+D816*A914))</f>
        <v>1.3368277734439092E-2</v>
      </c>
      <c r="G914">
        <f t="shared" si="172"/>
        <v>8.4084416032571186E-6</v>
      </c>
      <c r="H914">
        <f>F914*(1/D816+A914-A914*EXP(-N816+D816*A914))</f>
        <v>-1.2111707490683059</v>
      </c>
      <c r="I914">
        <f>F914*(-1+EXP(-N816+D816*A914))</f>
        <v>1.5384253979491832E-2</v>
      </c>
      <c r="K914">
        <f t="shared" si="164"/>
        <v>-6.3670189338872257E-3</v>
      </c>
      <c r="L914">
        <f t="shared" si="165"/>
        <v>1.4669345833986813</v>
      </c>
      <c r="M914">
        <f t="shared" si="166"/>
        <v>2.3667527050551026E-4</v>
      </c>
      <c r="O914">
        <f t="shared" si="167"/>
        <v>-1.8632958416198189E-2</v>
      </c>
      <c r="R914">
        <f t="shared" si="168"/>
        <v>7.7115470914882779E-3</v>
      </c>
      <c r="S914">
        <f t="shared" si="169"/>
        <v>-9.7951836371154392E-5</v>
      </c>
      <c r="U914">
        <f t="shared" si="170"/>
        <v>4.0538930104478425E-5</v>
      </c>
    </row>
    <row r="915" spans="1:21" x14ac:dyDescent="0.3">
      <c r="A915">
        <f t="shared" si="171"/>
        <v>96</v>
      </c>
      <c r="D915" s="61">
        <f t="shared" si="163"/>
        <v>4.8878008543466033E-3</v>
      </c>
      <c r="E915" s="61">
        <f>D915/SUM(D819:D936)</f>
        <v>5.1399907014229541E-3</v>
      </c>
      <c r="F915">
        <f>D816*EXP(-N816+D816*A915-EXP(-N816+D816*A915))</f>
        <v>1.2532275857636317E-2</v>
      </c>
      <c r="G915">
        <f t="shared" si="172"/>
        <v>2.2667115263823271E-5</v>
      </c>
      <c r="H915">
        <f>F915*(1/D816+A915-A915*EXP(-N816+D816*A915))</f>
        <v>-1.2917913131570311</v>
      </c>
      <c r="I915">
        <f>F915*(-1+EXP(-N816+D816*A915))</f>
        <v>1.59007269051906E-2</v>
      </c>
      <c r="K915">
        <f t="shared" si="164"/>
        <v>-7.3922851562133627E-3</v>
      </c>
      <c r="L915">
        <f t="shared" si="165"/>
        <v>1.6687247967479668</v>
      </c>
      <c r="M915">
        <f t="shared" si="166"/>
        <v>2.5283311611345224E-4</v>
      </c>
      <c r="O915">
        <f t="shared" si="167"/>
        <v>-2.05404208890075E-2</v>
      </c>
      <c r="R915">
        <f t="shared" si="168"/>
        <v>9.5492897491760882E-3</v>
      </c>
      <c r="S915">
        <f t="shared" si="169"/>
        <v>-1.1754270747424292E-4</v>
      </c>
      <c r="U915">
        <f t="shared" si="170"/>
        <v>5.4645879830772422E-5</v>
      </c>
    </row>
    <row r="916" spans="1:21" x14ac:dyDescent="0.3">
      <c r="A916">
        <f t="shared" si="171"/>
        <v>97</v>
      </c>
      <c r="D916" s="61">
        <f t="shared" si="163"/>
        <v>3.4765554235162968E-3</v>
      </c>
      <c r="E916" s="61">
        <f>D916/SUM(D819:D936)</f>
        <v>3.655930976394921E-3</v>
      </c>
      <c r="F916">
        <f>D816*EXP(-N816+D816*A916-EXP(-N816+D816*A916))</f>
        <v>1.1672768344725326E-2</v>
      </c>
      <c r="G916">
        <f t="shared" si="172"/>
        <v>3.9000763444956578E-5</v>
      </c>
      <c r="H916">
        <f>F916*(1/D816+A916-A916*EXP(-N816+D816*A916))</f>
        <v>-1.3589162313234286</v>
      </c>
      <c r="I916">
        <f>F916*(-1+EXP(-N816+D816*A916))</f>
        <v>1.6262882752796776E-2</v>
      </c>
      <c r="K916">
        <f t="shared" si="164"/>
        <v>-8.016837368330405E-3</v>
      </c>
      <c r="L916">
        <f t="shared" si="165"/>
        <v>1.8466533237542702</v>
      </c>
      <c r="M916">
        <f t="shared" si="166"/>
        <v>2.6448135543121485E-4</v>
      </c>
      <c r="O916">
        <f t="shared" si="167"/>
        <v>-2.209989534088538E-2</v>
      </c>
      <c r="R916">
        <f t="shared" si="168"/>
        <v>1.0894210423704387E-2</v>
      </c>
      <c r="S916">
        <f t="shared" si="169"/>
        <v>-1.3037688616939722E-4</v>
      </c>
      <c r="U916">
        <f t="shared" si="170"/>
        <v>6.4269681390258769E-5</v>
      </c>
    </row>
    <row r="917" spans="1:21" x14ac:dyDescent="0.3">
      <c r="A917">
        <f t="shared" si="171"/>
        <v>98</v>
      </c>
      <c r="D917" s="61">
        <f t="shared" si="163"/>
        <v>2.3941910586170886E-3</v>
      </c>
      <c r="E917" s="61">
        <f>D917/SUM(D819:D936)</f>
        <v>2.5177211890247695E-3</v>
      </c>
      <c r="F917">
        <f>D816*EXP(-N816+D816*A917-EXP(-N816+D816*A917))</f>
        <v>1.0798241912399165E-2</v>
      </c>
      <c r="G917">
        <f t="shared" si="172"/>
        <v>5.4512659797153032E-5</v>
      </c>
      <c r="H917">
        <f>F917*(1/D816+A917-A917*EXP(-N816+D816*A917))</f>
        <v>-1.4110715564303411</v>
      </c>
      <c r="I917">
        <f>F917*(-1+EXP(-N816+D816*A917))</f>
        <v>1.6462026886856312E-2</v>
      </c>
      <c r="K917">
        <f t="shared" si="164"/>
        <v>-8.2805207233743947E-3</v>
      </c>
      <c r="L917">
        <f t="shared" si="165"/>
        <v>1.9911229373667454</v>
      </c>
      <c r="M917">
        <f t="shared" si="166"/>
        <v>2.7099832922358009E-4</v>
      </c>
      <c r="O917">
        <f t="shared" si="167"/>
        <v>-2.3229097901234459E-2</v>
      </c>
      <c r="R917">
        <f t="shared" si="168"/>
        <v>1.1684407265185602E-2</v>
      </c>
      <c r="S917">
        <f t="shared" si="169"/>
        <v>-1.3631415478536016E-4</v>
      </c>
      <c r="U917">
        <f t="shared" si="170"/>
        <v>6.8567023450232813E-5</v>
      </c>
    </row>
    <row r="918" spans="1:21" x14ac:dyDescent="0.3">
      <c r="A918">
        <f t="shared" si="171"/>
        <v>99</v>
      </c>
      <c r="D918" s="61">
        <f t="shared" si="163"/>
        <v>1.5955694114344733E-3</v>
      </c>
      <c r="E918" s="61">
        <f>D918/SUM(D819:D936)</f>
        <v>1.6778940432802104E-3</v>
      </c>
      <c r="F918">
        <f>D816*EXP(-N816+D816*A918-EXP(-N816+D816*A918))</f>
        <v>9.9175609434075558E-3</v>
      </c>
      <c r="G918">
        <f t="shared" si="172"/>
        <v>6.7619308741757194E-5</v>
      </c>
      <c r="H918">
        <f>F918*(1/D816+A918-A918*EXP(-N816+D816*A918))</f>
        <v>-1.4470703174053674</v>
      </c>
      <c r="I918">
        <f>F918*(-1+EXP(-N816+D816*A918))</f>
        <v>1.6492786154270578E-2</v>
      </c>
      <c r="K918">
        <f t="shared" si="164"/>
        <v>-8.2396669001273456E-3</v>
      </c>
      <c r="L918">
        <f t="shared" si="165"/>
        <v>2.0940125035156707</v>
      </c>
      <c r="M918">
        <f t="shared" si="166"/>
        <v>2.7201199513049928E-4</v>
      </c>
      <c r="O918">
        <f t="shared" si="167"/>
        <v>-2.3866221295159175E-2</v>
      </c>
      <c r="R918">
        <f t="shared" si="168"/>
        <v>1.1923377396481777E-2</v>
      </c>
      <c r="S918">
        <f t="shared" si="169"/>
        <v>-1.3589506416622187E-4</v>
      </c>
      <c r="U918">
        <f t="shared" si="170"/>
        <v>6.7892110625054181E-5</v>
      </c>
    </row>
    <row r="919" spans="1:21" x14ac:dyDescent="0.3">
      <c r="A919">
        <f t="shared" si="171"/>
        <v>100</v>
      </c>
      <c r="D919" s="61">
        <f t="shared" si="163"/>
        <v>1.0288153478439466E-3</v>
      </c>
      <c r="E919" s="61">
        <f>D919/SUM(D819:D936)</f>
        <v>1.0818978675648226E-3</v>
      </c>
      <c r="F919">
        <f>D816*EXP(-N816+D816*A919-EXP(-N816+D816*A919))</f>
        <v>9.0397786321204932E-3</v>
      </c>
      <c r="G919">
        <f t="shared" si="172"/>
        <v>7.7776387786734942E-5</v>
      </c>
      <c r="H919">
        <f>F919*(1/D816+A919-A919*EXP(-N816+D816*A919))</f>
        <v>-1.4660741042708996</v>
      </c>
      <c r="I919">
        <f>F919*(-1+EXP(-N816+D816*A919))</f>
        <v>1.6353523295737027E-2</v>
      </c>
      <c r="K919">
        <f t="shared" si="164"/>
        <v>-7.957880764555671E-3</v>
      </c>
      <c r="L919">
        <f t="shared" si="165"/>
        <v>2.1493732792137203</v>
      </c>
      <c r="M919">
        <f t="shared" si="166"/>
        <v>2.6743772418421361E-4</v>
      </c>
      <c r="O919">
        <f t="shared" si="167"/>
        <v>-2.397547701747095E-2</v>
      </c>
      <c r="R919">
        <f t="shared" si="168"/>
        <v>1.1666842913790576E-2</v>
      </c>
      <c r="S919">
        <f t="shared" si="169"/>
        <v>-1.3013938846785875E-4</v>
      </c>
      <c r="U919">
        <f t="shared" si="170"/>
        <v>6.3327866262885153E-5</v>
      </c>
    </row>
    <row r="920" spans="1:21" x14ac:dyDescent="0.3">
      <c r="A920">
        <f t="shared" si="171"/>
        <v>101</v>
      </c>
      <c r="D920" s="61">
        <f t="shared" si="163"/>
        <v>6.4180751822480171E-4</v>
      </c>
      <c r="E920" s="61">
        <f>D920/SUM(D819:D936)</f>
        <v>6.7492207110795145E-4</v>
      </c>
      <c r="F920">
        <f>D816*EXP(-N816+D816*A920-EXP(-N816+D816*A920))</f>
        <v>8.1739287723605232E-3</v>
      </c>
      <c r="G920">
        <f t="shared" si="172"/>
        <v>8.5120331255474587E-5</v>
      </c>
      <c r="H920">
        <f>F920*(1/D816+A920-A920*EXP(-N816+D816*A920))</f>
        <v>-1.4676464936060019</v>
      </c>
      <c r="I920">
        <f>F920*(-1+EXP(-N816+D816*A920))</f>
        <v>1.6046642361860694E-2</v>
      </c>
      <c r="K920">
        <f t="shared" si="164"/>
        <v>-7.4990067012525715E-3</v>
      </c>
      <c r="L920">
        <f t="shared" si="165"/>
        <v>2.153986230193992</v>
      </c>
      <c r="M920">
        <f t="shared" si="166"/>
        <v>2.5749473108946217E-4</v>
      </c>
      <c r="O920">
        <f t="shared" si="167"/>
        <v>-2.355079839653438E-2</v>
      </c>
      <c r="R920">
        <f t="shared" si="168"/>
        <v>1.1005890890621248E-2</v>
      </c>
      <c r="S920">
        <f t="shared" si="169"/>
        <v>-1.2033387860419674E-4</v>
      </c>
      <c r="U920">
        <f t="shared" si="170"/>
        <v>5.6235101505430972E-5</v>
      </c>
    </row>
    <row r="921" spans="1:21" x14ac:dyDescent="0.3">
      <c r="A921">
        <f t="shared" si="171"/>
        <v>102</v>
      </c>
      <c r="D921" s="61">
        <f t="shared" si="163"/>
        <v>3.8744594338125174E-4</v>
      </c>
      <c r="E921" s="61">
        <f>D921/SUM(D819:D936)</f>
        <v>4.074365150357371E-4</v>
      </c>
      <c r="F921">
        <f>D816*EXP(-N816+D816*A921-EXP(-N816+D816*A921))</f>
        <v>7.3288048146827921E-3</v>
      </c>
      <c r="G921">
        <f t="shared" si="172"/>
        <v>9.0127559651788697E-5</v>
      </c>
      <c r="H921">
        <f>F921*(1/D816+A921-A921*EXP(-N816+D816*A921))</f>
        <v>-1.4517943913367137</v>
      </c>
      <c r="I921">
        <f>F921*(-1+EXP(-N816+D816*A921))</f>
        <v>1.5578755368877281E-2</v>
      </c>
      <c r="K921">
        <f t="shared" si="164"/>
        <v>-6.9213682996470552E-3</v>
      </c>
      <c r="L921">
        <f t="shared" si="165"/>
        <v>2.1077069547167393</v>
      </c>
      <c r="M921">
        <f t="shared" si="166"/>
        <v>2.4269761884332269E-4</v>
      </c>
      <c r="O921">
        <f t="shared" si="167"/>
        <v>-2.2617149668542752E-2</v>
      </c>
      <c r="R921">
        <f t="shared" si="168"/>
        <v>1.0048403677803321E-2</v>
      </c>
      <c r="S921">
        <f t="shared" si="169"/>
        <v>-1.0782630355810357E-4</v>
      </c>
      <c r="U921">
        <f t="shared" si="170"/>
        <v>4.790533913935917E-5</v>
      </c>
    </row>
    <row r="922" spans="1:21" x14ac:dyDescent="0.3">
      <c r="A922">
        <f t="shared" si="171"/>
        <v>103</v>
      </c>
      <c r="D922" s="61">
        <f t="shared" si="163"/>
        <v>2.2644038814417097E-4</v>
      </c>
      <c r="E922" s="61">
        <f>D922/SUM(D819:D936)</f>
        <v>2.3812375425496599E-4</v>
      </c>
      <c r="F922">
        <f>D816*EXP(-N816+D816*A922-EXP(-N816+D816*A922))</f>
        <v>6.5127343157083085E-3</v>
      </c>
      <c r="G922">
        <f t="shared" si="172"/>
        <v>9.337098599659761E-5</v>
      </c>
      <c r="H922">
        <f>F922*(1/D816+A922-A922*EXP(-N816+D816*A922))</f>
        <v>-1.4189935114505732</v>
      </c>
      <c r="I922">
        <f>F922*(-1+EXP(-N816+D816*A922))</f>
        <v>1.4960684388374348E-2</v>
      </c>
      <c r="K922">
        <f t="shared" si="164"/>
        <v>-6.2746105614533429E-3</v>
      </c>
      <c r="L922">
        <f t="shared" si="165"/>
        <v>2.0135425855388278</v>
      </c>
      <c r="M922">
        <f t="shared" si="166"/>
        <v>2.2382207736854794E-4</v>
      </c>
      <c r="O922">
        <f t="shared" si="167"/>
        <v>-2.1229114073963086E-2</v>
      </c>
      <c r="R922">
        <f t="shared" si="168"/>
        <v>8.9036316735815312E-3</v>
      </c>
      <c r="S922">
        <f t="shared" si="169"/>
        <v>-9.3872468269863828E-5</v>
      </c>
      <c r="U922">
        <f t="shared" si="170"/>
        <v>3.9370737697901833E-5</v>
      </c>
    </row>
    <row r="923" spans="1:21" x14ac:dyDescent="0.3">
      <c r="A923">
        <f t="shared" si="171"/>
        <v>104</v>
      </c>
      <c r="D923" s="61">
        <f t="shared" si="163"/>
        <v>1.2820683204820948E-4</v>
      </c>
      <c r="E923" s="61">
        <f>D923/SUM(D819:D936)</f>
        <v>1.348217622247589E-4</v>
      </c>
      <c r="F923">
        <f>D816*EXP(-N816+D816*A923-EXP(-N816+D816*A923))</f>
        <v>5.7333581149034722E-3</v>
      </c>
      <c r="G923">
        <f t="shared" si="172"/>
        <v>9.537804398242467E-5</v>
      </c>
      <c r="H923">
        <f>F923*(1/D816+A923-A923*EXP(-N816+D816*A923))</f>
        <v>-1.3701946710815054</v>
      </c>
      <c r="I923">
        <f>F923*(-1+EXP(-N816+D816*A923))</f>
        <v>1.4207279909684171E-2</v>
      </c>
      <c r="K923">
        <f t="shared" si="164"/>
        <v>-5.5985363526787129E-3</v>
      </c>
      <c r="L923">
        <f t="shared" si="165"/>
        <v>1.8774334366601548</v>
      </c>
      <c r="M923">
        <f t="shared" si="166"/>
        <v>2.0184680243211548E-4</v>
      </c>
      <c r="O923">
        <f t="shared" si="167"/>
        <v>-1.9466739222812585E-2</v>
      </c>
      <c r="R923">
        <f t="shared" si="168"/>
        <v>7.6710846762964597E-3</v>
      </c>
      <c r="S923">
        <f t="shared" si="169"/>
        <v>-7.9539973047048777E-5</v>
      </c>
      <c r="U923">
        <f t="shared" si="170"/>
        <v>3.1343609292265067E-5</v>
      </c>
    </row>
    <row r="924" spans="1:21" x14ac:dyDescent="0.3">
      <c r="A924">
        <f t="shared" si="171"/>
        <v>105</v>
      </c>
      <c r="D924" s="61">
        <f t="shared" si="163"/>
        <v>7.0381355086549861E-5</v>
      </c>
      <c r="E924" s="61">
        <f>D924/SUM(D819:D936)</f>
        <v>7.4012735272696199E-5</v>
      </c>
      <c r="F924">
        <f>D816*EXP(-N816+D816*A924-EXP(-N816+D816*A924))</f>
        <v>4.9974243601714121E-3</v>
      </c>
      <c r="G924">
        <f t="shared" si="172"/>
        <v>9.6569484107403406E-5</v>
      </c>
      <c r="H924">
        <f>F924*(1/D816+A924-A924*EXP(-N816+D816*A924))</f>
        <v>-1.3068083926743159</v>
      </c>
      <c r="I924">
        <f>F924*(-1+EXP(-N816+D816*A924))</f>
        <v>1.3337045630495556E-2</v>
      </c>
      <c r="K924">
        <f t="shared" si="164"/>
        <v>-4.923411624898716E-3</v>
      </c>
      <c r="L924">
        <f t="shared" si="165"/>
        <v>1.7077481751640291</v>
      </c>
      <c r="M924">
        <f t="shared" si="166"/>
        <v>1.778767861499206E-4</v>
      </c>
      <c r="O924">
        <f t="shared" si="167"/>
        <v>-1.7428963163411904E-2</v>
      </c>
      <c r="R924">
        <f t="shared" si="168"/>
        <v>6.4339556320079328E-3</v>
      </c>
      <c r="S924">
        <f t="shared" si="169"/>
        <v>-6.5663765498986449E-5</v>
      </c>
      <c r="U924">
        <f t="shared" si="170"/>
        <v>2.4239982028187816E-5</v>
      </c>
    </row>
    <row r="925" spans="1:21" x14ac:dyDescent="0.3">
      <c r="A925">
        <f t="shared" si="171"/>
        <v>106</v>
      </c>
      <c r="D925" s="61">
        <f t="shared" si="163"/>
        <v>3.7500025463462952E-5</v>
      </c>
      <c r="E925" s="61">
        <f>D925/SUM(D819:D936)</f>
        <v>3.9434868139915291E-5</v>
      </c>
      <c r="F925">
        <f>D816*EXP(-N816+D816*A925-EXP(-N816+D816*A925))</f>
        <v>4.3106077265420255E-3</v>
      </c>
      <c r="G925">
        <f t="shared" si="172"/>
        <v>9.7250271571499181E-5</v>
      </c>
      <c r="H925">
        <f>F925*(1/D816+A925-A925*EXP(-N816+D816*A925))</f>
        <v>-1.2306664607047728</v>
      </c>
      <c r="I925">
        <f>F925*(-1+EXP(-N816+D816*A925))</f>
        <v>1.2371571526484777E-2</v>
      </c>
      <c r="K925">
        <f t="shared" si="164"/>
        <v>-4.27117285840211E-3</v>
      </c>
      <c r="L925">
        <f t="shared" si="165"/>
        <v>1.5145399375036122</v>
      </c>
      <c r="M925">
        <f t="shared" si="166"/>
        <v>1.5305578203492887E-4</v>
      </c>
      <c r="O925">
        <f t="shared" si="167"/>
        <v>-1.5225278143854964E-2</v>
      </c>
      <c r="R925">
        <f t="shared" si="168"/>
        <v>5.2563891847080121E-3</v>
      </c>
      <c r="S925">
        <f t="shared" si="169"/>
        <v>-5.284112051970214E-5</v>
      </c>
      <c r="U925">
        <f t="shared" si="170"/>
        <v>1.8242917586350851E-5</v>
      </c>
    </row>
    <row r="926" spans="1:21" x14ac:dyDescent="0.3">
      <c r="A926">
        <f t="shared" si="171"/>
        <v>107</v>
      </c>
      <c r="D926" s="61">
        <f t="shared" si="163"/>
        <v>1.9415139914063055E-5</v>
      </c>
      <c r="E926" s="61">
        <f>D926/SUM(D819:D936)</f>
        <v>2.041687900119042E-5</v>
      </c>
      <c r="F926">
        <f>D816*EXP(-N816+D816*A926-EXP(-N816+D816*A926))</f>
        <v>3.6773637201203808E-3</v>
      </c>
      <c r="G926">
        <f t="shared" si="172"/>
        <v>9.7625727155953304E-5</v>
      </c>
      <c r="H926">
        <f>F926*(1/D816+A926-A926*EXP(-N816+D816*A926))</f>
        <v>-1.1439605434338538</v>
      </c>
      <c r="I926">
        <f>F926*(-1+EXP(-N816+D816*A926))</f>
        <v>1.1334790506183178E-2</v>
      </c>
      <c r="K926">
        <f t="shared" si="164"/>
        <v>-3.6569468411191903E-3</v>
      </c>
      <c r="L926">
        <f t="shared" si="165"/>
        <v>1.308645724933478</v>
      </c>
      <c r="M926">
        <f t="shared" si="166"/>
        <v>1.2847747581906031E-4</v>
      </c>
      <c r="O926">
        <f t="shared" si="167"/>
        <v>-1.2966553107162195E-2</v>
      </c>
      <c r="R926">
        <f t="shared" si="168"/>
        <v>4.1834028956754237E-3</v>
      </c>
      <c r="S926">
        <f t="shared" si="169"/>
        <v>-4.1450726336334358E-5</v>
      </c>
      <c r="U926">
        <f t="shared" si="170"/>
        <v>1.3373260198771624E-5</v>
      </c>
    </row>
    <row r="927" spans="1:21" x14ac:dyDescent="0.3">
      <c r="A927">
        <f t="shared" si="171"/>
        <v>108</v>
      </c>
      <c r="D927" s="61">
        <f t="shared" si="163"/>
        <v>9.7801005852317208E-6</v>
      </c>
      <c r="E927" s="61">
        <f>D927/SUM(D819:D936)</f>
        <v>1.0284712402382081E-5</v>
      </c>
      <c r="F927">
        <f>D816*EXP(-N816+D816*A927-EXP(-N816+D816*A927))</f>
        <v>3.1008267622550088E-3</v>
      </c>
      <c r="G927">
        <f t="shared" si="172"/>
        <v>9.7826053044666974E-5</v>
      </c>
      <c r="H927">
        <f>F927*(1/D816+A927-A927*EXP(-N816+D816*A927))</f>
        <v>-1.049159675483134</v>
      </c>
      <c r="I927">
        <f>F927*(-1+EXP(-N816+D816*A927))</f>
        <v>1.0252088220632683E-2</v>
      </c>
      <c r="K927">
        <f t="shared" si="164"/>
        <v>-3.0905420498526267E-3</v>
      </c>
      <c r="L927">
        <f t="shared" si="165"/>
        <v>1.1007360246598752</v>
      </c>
      <c r="M927">
        <f t="shared" si="166"/>
        <v>1.0510531288363543E-4</v>
      </c>
      <c r="O927">
        <f t="shared" si="167"/>
        <v>-1.0756077550583448E-2</v>
      </c>
      <c r="R927">
        <f t="shared" si="168"/>
        <v>3.242472094090362E-3</v>
      </c>
      <c r="S927">
        <f t="shared" si="169"/>
        <v>-3.1684509744664105E-5</v>
      </c>
      <c r="U927">
        <f t="shared" si="170"/>
        <v>9.5514501619072764E-6</v>
      </c>
    </row>
    <row r="928" spans="1:21" x14ac:dyDescent="0.3">
      <c r="A928">
        <f t="shared" si="171"/>
        <v>109</v>
      </c>
      <c r="D928" s="61">
        <f t="shared" si="163"/>
        <v>4.8000042010171525E-6</v>
      </c>
      <c r="E928" s="61">
        <f>D928/SUM(D819:D936)</f>
        <v>5.0476641121904725E-6</v>
      </c>
      <c r="F928">
        <f>D816*EXP(-N816+D816*A928-EXP(-N816+D816*A928))</f>
        <v>2.5827587957198187E-3</v>
      </c>
      <c r="G928">
        <f t="shared" si="172"/>
        <v>9.7929676674809234E-5</v>
      </c>
      <c r="H928">
        <f>F928*(1/D816+A928-A928*EXP(-N816+D816*A928))</f>
        <v>-0.94891017645148423</v>
      </c>
      <c r="I928">
        <f>F928*(-1+EXP(-N816+D816*A928))</f>
        <v>9.1493094166639009E-3</v>
      </c>
      <c r="K928">
        <f t="shared" si="164"/>
        <v>-2.5777111316076283E-3</v>
      </c>
      <c r="L928">
        <f t="shared" si="165"/>
        <v>0.90043052297318693</v>
      </c>
      <c r="M928">
        <f t="shared" si="166"/>
        <v>8.3709862801854736E-5</v>
      </c>
      <c r="O928">
        <f t="shared" si="167"/>
        <v>-8.6818728129757685E-3</v>
      </c>
      <c r="R928">
        <f t="shared" si="168"/>
        <v>2.4460163247347496E-3</v>
      </c>
      <c r="S928">
        <f t="shared" si="169"/>
        <v>-2.3584276729857033E-5</v>
      </c>
      <c r="U928">
        <f t="shared" si="170"/>
        <v>6.6445946780138797E-6</v>
      </c>
    </row>
    <row r="929" spans="1:21" x14ac:dyDescent="0.3">
      <c r="A929">
        <f t="shared" si="171"/>
        <v>110</v>
      </c>
      <c r="D929" s="61">
        <f t="shared" si="163"/>
        <v>2.2986030994332445E-6</v>
      </c>
      <c r="E929" s="61">
        <f>D929/SUM(D819:D936)</f>
        <v>2.4172012955155988E-6</v>
      </c>
      <c r="F929">
        <f>D816*EXP(-N816+D816*A929-EXP(-N816+D816*A929))</f>
        <v>2.1235525077009554E-3</v>
      </c>
      <c r="G929">
        <f t="shared" si="172"/>
        <v>9.7981745411365753E-5</v>
      </c>
      <c r="H929">
        <f>F929*(1/D816+A929-A929*EXP(-N816+D816*A929))</f>
        <v>-0.8459232876966245</v>
      </c>
      <c r="I929">
        <f>F929*(-1+EXP(-N816+D816*A929))</f>
        <v>8.0517161337690674E-3</v>
      </c>
      <c r="K929">
        <f t="shared" si="164"/>
        <v>-2.1211353064054398E-3</v>
      </c>
      <c r="L929">
        <f t="shared" si="165"/>
        <v>0.71558620866746614</v>
      </c>
      <c r="M929">
        <f t="shared" si="166"/>
        <v>6.4830132698797101E-5</v>
      </c>
      <c r="O929">
        <f t="shared" si="167"/>
        <v>-6.8111341834778839E-3</v>
      </c>
      <c r="R929">
        <f t="shared" si="168"/>
        <v>1.7943177520438765E-3</v>
      </c>
      <c r="S929">
        <f t="shared" si="169"/>
        <v>-1.7078779368491874E-5</v>
      </c>
      <c r="U929">
        <f t="shared" si="170"/>
        <v>4.4992149880796988E-6</v>
      </c>
    </row>
    <row r="930" spans="1:21" x14ac:dyDescent="0.3">
      <c r="A930">
        <f t="shared" si="171"/>
        <v>111</v>
      </c>
      <c r="D930" s="61">
        <f t="shared" si="163"/>
        <v>0</v>
      </c>
      <c r="E930" s="61">
        <f>D930/SUM(D819:D936)</f>
        <v>0</v>
      </c>
      <c r="F930">
        <f>D816*EXP(-N816+D816*A930-EXP(-N816+D816*A930))</f>
        <v>1.7222900664586322E-3</v>
      </c>
      <c r="G930">
        <f t="shared" si="172"/>
        <v>9.8029604940692096E-5</v>
      </c>
      <c r="H930">
        <f>F930*(1/D816+A930-A930*EXP(-N816+D816*A930))</f>
        <v>-0.74285725186898321</v>
      </c>
      <c r="I930">
        <f>F930*(-1+EXP(-N816+D816*A930))</f>
        <v>6.982961514632945E-3</v>
      </c>
      <c r="K930">
        <f t="shared" si="164"/>
        <v>-1.7222900664586322E-3</v>
      </c>
      <c r="L930">
        <f t="shared" si="165"/>
        <v>0.55183689665433799</v>
      </c>
      <c r="M930">
        <f t="shared" si="166"/>
        <v>4.876175151484483E-5</v>
      </c>
      <c r="O930">
        <f t="shared" si="167"/>
        <v>-5.1873436006671025E-3</v>
      </c>
      <c r="R930">
        <f t="shared" si="168"/>
        <v>1.279415665690708E-3</v>
      </c>
      <c r="S930">
        <f t="shared" si="169"/>
        <v>-1.2026685251115247E-5</v>
      </c>
      <c r="U930">
        <f t="shared" si="170"/>
        <v>2.9662830730220798E-6</v>
      </c>
    </row>
    <row r="931" spans="1:21" x14ac:dyDescent="0.3">
      <c r="A931">
        <f t="shared" si="171"/>
        <v>112</v>
      </c>
      <c r="D931" s="61">
        <f t="shared" si="163"/>
        <v>0</v>
      </c>
      <c r="E931" s="61">
        <f>D931/SUM(D819:D936)</f>
        <v>0</v>
      </c>
      <c r="F931">
        <f>D816*EXP(-N816+D816*A931-EXP(-N816+D816*A931))</f>
        <v>1.3768547421220813E-3</v>
      </c>
      <c r="G931">
        <f t="shared" si="172"/>
        <v>9.8029604940692096E-5</v>
      </c>
      <c r="H931">
        <f>F931*(1/D816+A931-A931*EXP(-N816+D816*A931))</f>
        <v>-0.64220154134429419</v>
      </c>
      <c r="I931">
        <f>F931*(-1+EXP(-N816+D816*A931))</f>
        <v>5.9641466186986965E-3</v>
      </c>
      <c r="K931">
        <f t="shared" si="164"/>
        <v>-1.3768547421220813E-3</v>
      </c>
      <c r="L931">
        <f t="shared" si="165"/>
        <v>0.41242281970498718</v>
      </c>
      <c r="M931">
        <f t="shared" si="166"/>
        <v>3.5571044889335097E-5</v>
      </c>
      <c r="O931">
        <f t="shared" si="167"/>
        <v>-3.8301841513316633E-3</v>
      </c>
      <c r="R931">
        <f t="shared" si="168"/>
        <v>8.8421823759800126E-4</v>
      </c>
      <c r="S931">
        <f t="shared" si="169"/>
        <v>-8.2117635546666764E-6</v>
      </c>
      <c r="U931">
        <f t="shared" si="170"/>
        <v>1.895728980904063E-6</v>
      </c>
    </row>
    <row r="932" spans="1:21" x14ac:dyDescent="0.3">
      <c r="A932">
        <f t="shared" si="171"/>
        <v>113</v>
      </c>
      <c r="D932" s="61">
        <f t="shared" si="163"/>
        <v>0</v>
      </c>
      <c r="E932" s="61">
        <f>D932/SUM(D819:D936)</f>
        <v>0</v>
      </c>
      <c r="F932">
        <f>D816*EXP(-N816+D816*A932-EXP(-N816+D816*A932))</f>
        <v>1.0840892166830106E-3</v>
      </c>
      <c r="G932">
        <f t="shared" si="172"/>
        <v>9.8029604940692096E-5</v>
      </c>
      <c r="H932">
        <f>F932*(1/D816+A932-A932*EXP(-N816+D816*A932))</f>
        <v>-0.54617128812496518</v>
      </c>
      <c r="I932">
        <f>F932*(-1+EXP(-N816+D816*A932))</f>
        <v>5.0130253320686807E-3</v>
      </c>
      <c r="K932">
        <f t="shared" si="164"/>
        <v>-1.0840892166830106E-3</v>
      </c>
      <c r="L932">
        <f t="shared" si="165"/>
        <v>0.29830307597208372</v>
      </c>
      <c r="M932">
        <f t="shared" si="166"/>
        <v>2.5130422979962306E-5</v>
      </c>
      <c r="O932">
        <f t="shared" si="167"/>
        <v>-2.7379705030190328E-3</v>
      </c>
      <c r="R932">
        <f t="shared" si="168"/>
        <v>5.9209840391814437E-4</v>
      </c>
      <c r="S932">
        <f t="shared" si="169"/>
        <v>-5.434566705454425E-6</v>
      </c>
      <c r="U932">
        <f t="shared" si="170"/>
        <v>1.1752494297283836E-6</v>
      </c>
    </row>
    <row r="933" spans="1:21" x14ac:dyDescent="0.3">
      <c r="A933">
        <f t="shared" si="171"/>
        <v>114</v>
      </c>
      <c r="D933" s="61">
        <f t="shared" si="163"/>
        <v>0</v>
      </c>
      <c r="E933" s="61">
        <f>D933/SUM(D819:D936)</f>
        <v>0</v>
      </c>
      <c r="F933">
        <f>D816*EXP(-N816+D816*A933-EXP(-N816+D816*A933))</f>
        <v>8.3999111604812706E-4</v>
      </c>
      <c r="G933">
        <f t="shared" si="172"/>
        <v>9.8029604940692096E-5</v>
      </c>
      <c r="H933">
        <f>F933*(1/D816+A933-A933*EXP(-N816+D816*A933))</f>
        <v>-0.45661955690773043</v>
      </c>
      <c r="I933">
        <f>F933*(-1+EXP(-N816+D816*A933))</f>
        <v>4.1434137574438762E-3</v>
      </c>
      <c r="K933">
        <f t="shared" si="164"/>
        <v>-8.3999111604812706E-4</v>
      </c>
      <c r="L933">
        <f t="shared" si="165"/>
        <v>0.20850141975061207</v>
      </c>
      <c r="M933">
        <f t="shared" si="166"/>
        <v>1.7167877565375179E-5</v>
      </c>
      <c r="O933">
        <f t="shared" si="167"/>
        <v>-1.8919637540094172E-3</v>
      </c>
      <c r="R933">
        <f t="shared" si="168"/>
        <v>3.8355637121632576E-4</v>
      </c>
      <c r="S933">
        <f t="shared" si="169"/>
        <v>-3.4804307463644453E-6</v>
      </c>
      <c r="U933">
        <f t="shared" si="170"/>
        <v>7.0558507503977808E-7</v>
      </c>
    </row>
    <row r="934" spans="1:21" x14ac:dyDescent="0.3">
      <c r="A934">
        <f t="shared" si="171"/>
        <v>115</v>
      </c>
      <c r="D934" s="61">
        <f t="shared" si="163"/>
        <v>0</v>
      </c>
      <c r="E934" s="61">
        <f>D934/SUM(D819:D936)</f>
        <v>0</v>
      </c>
      <c r="F934">
        <f>D816*EXP(-N816+D816*A934-EXP(-N816+D816*A934))</f>
        <v>6.3993365746184893E-4</v>
      </c>
      <c r="G934">
        <f t="shared" si="172"/>
        <v>9.8029604940692096E-5</v>
      </c>
      <c r="H934">
        <f>F934*(1/D816+A934-A934*EXP(-N816+D816*A934))</f>
        <v>-0.37497389300540301</v>
      </c>
      <c r="I934">
        <f>F934*(-1+EXP(-N816+D816*A934))</f>
        <v>3.3648455938287409E-3</v>
      </c>
      <c r="K934">
        <f t="shared" si="164"/>
        <v>-6.3993365746184893E-4</v>
      </c>
      <c r="L934">
        <f t="shared" si="165"/>
        <v>0.14060542043562743</v>
      </c>
      <c r="M934">
        <f t="shared" si="166"/>
        <v>1.1322185870308693E-5</v>
      </c>
      <c r="O934">
        <f t="shared" si="167"/>
        <v>-1.2617292516800402E-3</v>
      </c>
      <c r="R934">
        <f t="shared" si="168"/>
        <v>2.3995841480365556E-4</v>
      </c>
      <c r="S934">
        <f t="shared" si="169"/>
        <v>-2.1532779476532131E-6</v>
      </c>
      <c r="U934">
        <f t="shared" si="170"/>
        <v>4.0951508595249902E-7</v>
      </c>
    </row>
    <row r="935" spans="1:21" x14ac:dyDescent="0.3">
      <c r="A935">
        <f t="shared" si="171"/>
        <v>116</v>
      </c>
      <c r="D935" s="61">
        <f t="shared" si="163"/>
        <v>0</v>
      </c>
      <c r="E935" s="61">
        <f>D935/SUM(D819:D936)</f>
        <v>0</v>
      </c>
      <c r="F935">
        <f>D816*EXP(-N816+D816*A935-EXP(-N816+D816*A935))</f>
        <v>4.7889760253423127E-4</v>
      </c>
      <c r="G935">
        <f t="shared" si="172"/>
        <v>9.8029604940692096E-5</v>
      </c>
      <c r="H935">
        <f>F935*(1/D816+A935-A935*EXP(-N816+D816*A935))</f>
        <v>-0.30220162710785159</v>
      </c>
      <c r="I935">
        <f>F935*(-1+EXP(-N816+D816*A935))</f>
        <v>2.6824950702784948E-3</v>
      </c>
      <c r="K935">
        <f t="shared" si="164"/>
        <v>-4.7889760253423127E-4</v>
      </c>
      <c r="L935">
        <f t="shared" si="165"/>
        <v>9.1325823426632979E-2</v>
      </c>
      <c r="M935">
        <f t="shared" si="166"/>
        <v>7.1957798020684267E-6</v>
      </c>
      <c r="O935">
        <f t="shared" si="167"/>
        <v>-8.106543749469518E-4</v>
      </c>
      <c r="R935">
        <f t="shared" si="168"/>
        <v>1.4472363470389388E-4</v>
      </c>
      <c r="S935">
        <f t="shared" si="169"/>
        <v>-1.2846404579662654E-6</v>
      </c>
      <c r="U935">
        <f t="shared" si="170"/>
        <v>2.2934291371303455E-7</v>
      </c>
    </row>
    <row r="936" spans="1:21" x14ac:dyDescent="0.3">
      <c r="A936">
        <f t="shared" si="171"/>
        <v>117</v>
      </c>
      <c r="D936" s="61">
        <f t="shared" si="163"/>
        <v>0</v>
      </c>
      <c r="E936" s="61">
        <f>D936/SUM(D819:D936)</f>
        <v>0</v>
      </c>
      <c r="F936">
        <f>D816*EXP(-N816+D816*A936-EXP(-N816+D816*A936))</f>
        <v>3.5170016270575906E-4</v>
      </c>
      <c r="G936">
        <f t="shared" si="172"/>
        <v>9.8029604940692096E-5</v>
      </c>
      <c r="H936">
        <f>F936*(1/D816+A936-A936*EXP(-N816+D816*A936))</f>
        <v>-0.23880589806003935</v>
      </c>
      <c r="I936">
        <f>F936*(-1+EXP(-N816+D816*A936))</f>
        <v>2.0973658911518532E-3</v>
      </c>
      <c r="K936">
        <f t="shared" si="164"/>
        <v>-3.5170016270575906E-4</v>
      </c>
      <c r="L936">
        <f t="shared" si="165"/>
        <v>5.7028256948261906E-2</v>
      </c>
      <c r="M936">
        <f t="shared" si="166"/>
        <v>4.3989436813672073E-6</v>
      </c>
      <c r="O936">
        <f t="shared" si="167"/>
        <v>-5.0086334519701306E-4</v>
      </c>
      <c r="R936">
        <f t="shared" si="168"/>
        <v>8.3988073202810753E-5</v>
      </c>
      <c r="S936">
        <f t="shared" si="169"/>
        <v>-7.376439251716161E-7</v>
      </c>
      <c r="U936">
        <f t="shared" si="170"/>
        <v>1.2369300444725739E-7</v>
      </c>
    </row>
    <row r="937" spans="1:21" x14ac:dyDescent="0.3">
      <c r="A937" t="s">
        <v>3</v>
      </c>
      <c r="D937" s="61" t="s">
        <v>3</v>
      </c>
      <c r="E937" s="61" t="s">
        <v>3</v>
      </c>
      <c r="F937" t="s">
        <v>3</v>
      </c>
    </row>
    <row r="938" spans="1:21" x14ac:dyDescent="0.3">
      <c r="E938" s="61" t="s">
        <v>3</v>
      </c>
      <c r="F938" t="s">
        <v>3</v>
      </c>
    </row>
    <row r="939" spans="1:21" x14ac:dyDescent="0.3">
      <c r="E939" s="61" t="s">
        <v>3</v>
      </c>
      <c r="F939" t="s">
        <v>3</v>
      </c>
      <c r="U939" t="s">
        <v>47</v>
      </c>
    </row>
    <row r="940" spans="1:21" x14ac:dyDescent="0.3">
      <c r="D940">
        <f>SUM(D819:D939)</f>
        <v>0.95093573865677716</v>
      </c>
      <c r="E940">
        <f>SUM(E819:E939)</f>
        <v>1.0000000000000009</v>
      </c>
      <c r="F940">
        <f>SUM(F818:F939)</f>
        <v>0.98619342872464777</v>
      </c>
      <c r="G940">
        <f>SUM(G819:G939)</f>
        <v>1.7006250357824489E-2</v>
      </c>
      <c r="H940">
        <f>SUM(H819:H939)</f>
        <v>0.66256398163071384</v>
      </c>
      <c r="I940">
        <f>SUM(I819:I939)</f>
        <v>7.3601289409988896E-3</v>
      </c>
      <c r="L940">
        <f t="shared" ref="L940:M940" si="173">SUM(L819:L939)</f>
        <v>51.371369947113017</v>
      </c>
      <c r="M940">
        <f t="shared" si="173"/>
        <v>6.6652423732868477E-3</v>
      </c>
      <c r="O940">
        <f t="shared" ref="O940" si="174">SUM(O819:O939)</f>
        <v>-0.56643573121225943</v>
      </c>
      <c r="R940">
        <f t="shared" ref="R940:S940" si="175">SUM(R819:R939)</f>
        <v>0.14648912412168877</v>
      </c>
      <c r="S940">
        <f t="shared" si="175"/>
        <v>-4.2024313893866097E-4</v>
      </c>
      <c r="U940">
        <f t="shared" ref="U940" si="176">SUM(U819:U939)</f>
        <v>5.3616856181773571E-3</v>
      </c>
    </row>
    <row r="941" spans="1:21" x14ac:dyDescent="0.3">
      <c r="E941" t="s">
        <v>3</v>
      </c>
      <c r="F941" t="s">
        <v>3</v>
      </c>
    </row>
    <row r="942" spans="1:21" x14ac:dyDescent="0.3">
      <c r="H942" t="s">
        <v>32</v>
      </c>
      <c r="I942" t="s">
        <v>33</v>
      </c>
      <c r="K942" t="s">
        <v>34</v>
      </c>
      <c r="L942" t="s">
        <v>35</v>
      </c>
      <c r="M942" t="s">
        <v>36</v>
      </c>
      <c r="O942" t="s">
        <v>37</v>
      </c>
      <c r="R942" t="s">
        <v>38</v>
      </c>
      <c r="S942" t="s">
        <v>39</v>
      </c>
      <c r="U942" t="s">
        <v>40</v>
      </c>
    </row>
    <row r="944" spans="1:21" x14ac:dyDescent="0.3">
      <c r="T944" s="9" t="s">
        <v>48</v>
      </c>
      <c r="U944">
        <f>(U940/(A936-3))^0.5</f>
        <v>6.8580121014775045E-3</v>
      </c>
    </row>
    <row r="945" spans="4:14" x14ac:dyDescent="0.3">
      <c r="D945">
        <f>L940</f>
        <v>51.371369947113017</v>
      </c>
      <c r="E945">
        <f>O940</f>
        <v>-0.56643573121225943</v>
      </c>
      <c r="G945">
        <f>R940</f>
        <v>0.14648912412168877</v>
      </c>
    </row>
    <row r="946" spans="4:14" x14ac:dyDescent="0.3">
      <c r="D946">
        <f>O940</f>
        <v>-0.56643573121225943</v>
      </c>
      <c r="E946">
        <f>M940</f>
        <v>6.6652423732868477E-3</v>
      </c>
      <c r="G946">
        <f>S940</f>
        <v>-4.2024313893866097E-4</v>
      </c>
      <c r="H946" s="9" t="s">
        <v>49</v>
      </c>
      <c r="I946">
        <f>MDETERM(D945:E946)</f>
        <v>2.1553194151325179E-2</v>
      </c>
      <c r="J946" t="s">
        <v>3</v>
      </c>
      <c r="L946" t="s">
        <v>3</v>
      </c>
      <c r="M946" t="s">
        <v>3</v>
      </c>
      <c r="N946" t="s">
        <v>3</v>
      </c>
    </row>
    <row r="948" spans="4:14" x14ac:dyDescent="0.3">
      <c r="I948" t="s">
        <v>3</v>
      </c>
    </row>
    <row r="950" spans="4:14" x14ac:dyDescent="0.3">
      <c r="D950">
        <f>R940</f>
        <v>0.14648912412168877</v>
      </c>
      <c r="E950">
        <f>O940</f>
        <v>-0.56643573121225943</v>
      </c>
      <c r="K950" t="s">
        <v>50</v>
      </c>
      <c r="L950" t="s">
        <v>51</v>
      </c>
    </row>
    <row r="951" spans="4:14" x14ac:dyDescent="0.3">
      <c r="D951">
        <f>S940</f>
        <v>-4.2024313893866097E-4</v>
      </c>
      <c r="E951">
        <f>M940</f>
        <v>6.6652423732868477E-3</v>
      </c>
      <c r="H951" s="9" t="s">
        <v>16</v>
      </c>
      <c r="I951">
        <f>MDETERM(D950:E951)/MDETERM(D945:E946)</f>
        <v>3.4256861532725745E-2</v>
      </c>
      <c r="K951">
        <f>U944*(ABS(L951))^0.5</f>
        <v>6.8580121014775123E-3</v>
      </c>
      <c r="L951">
        <f>(M940*L940-O940*O940)/I946</f>
        <v>1.0000000000000022</v>
      </c>
      <c r="N951">
        <f>D816/K951</f>
        <v>7.7867897963473194</v>
      </c>
    </row>
    <row r="955" spans="4:14" x14ac:dyDescent="0.3">
      <c r="D955">
        <f>L940</f>
        <v>51.371369947113017</v>
      </c>
      <c r="E955">
        <f>R940</f>
        <v>0.14648912412168877</v>
      </c>
      <c r="L955" t="s">
        <v>52</v>
      </c>
    </row>
    <row r="956" spans="4:14" x14ac:dyDescent="0.3">
      <c r="D956">
        <f>O940</f>
        <v>-0.56643573121225943</v>
      </c>
      <c r="E956">
        <f>S940</f>
        <v>-4.2024313893866097E-4</v>
      </c>
      <c r="H956" s="9" t="s">
        <v>18</v>
      </c>
      <c r="I956">
        <f>MDETERM(D955:E956)/MDETERM(D945:E946)</f>
        <v>2.848218595691713</v>
      </c>
      <c r="K956">
        <f>U944*(ABS(L956))^0.5</f>
        <v>6.8580121014775123E-3</v>
      </c>
      <c r="L956">
        <f>(L940*M940-O940*O940)/I946</f>
        <v>1.0000000000000022</v>
      </c>
      <c r="M956" t="s">
        <v>3</v>
      </c>
      <c r="N956">
        <f>N816/K956</f>
        <v>628.07400346511724</v>
      </c>
    </row>
    <row r="959" spans="4:14" x14ac:dyDescent="0.3">
      <c r="D959" t="s">
        <v>3</v>
      </c>
      <c r="E959" t="s">
        <v>3</v>
      </c>
      <c r="F959" t="s">
        <v>3</v>
      </c>
      <c r="N959" t="s">
        <v>3</v>
      </c>
    </row>
    <row r="961" spans="1:8" x14ac:dyDescent="0.3">
      <c r="H961" s="9"/>
    </row>
    <row r="964" spans="1:8" x14ac:dyDescent="0.3">
      <c r="A964" s="9" t="s">
        <v>22</v>
      </c>
      <c r="B964" s="9"/>
      <c r="C964" s="9"/>
      <c r="D964">
        <f>1-U940/G940</f>
        <v>0.6847226457706197</v>
      </c>
    </row>
    <row r="1016" spans="1:21" x14ac:dyDescent="0.3">
      <c r="A1016" t="s">
        <v>3</v>
      </c>
      <c r="D1016">
        <f>D816+$D$3*I951</f>
        <v>7.0530329421374396E-2</v>
      </c>
      <c r="N1016">
        <f>N816+$D$3*I956</f>
        <v>5.7314484142330588</v>
      </c>
      <c r="O1016" t="s">
        <v>3</v>
      </c>
    </row>
    <row r="1018" spans="1:21" ht="57.6" x14ac:dyDescent="0.3">
      <c r="D1018" s="63" t="s">
        <v>53</v>
      </c>
      <c r="E1018" s="63" t="s">
        <v>31</v>
      </c>
      <c r="F1018" t="s">
        <v>24</v>
      </c>
      <c r="H1018" t="s">
        <v>32</v>
      </c>
      <c r="I1018" t="s">
        <v>33</v>
      </c>
      <c r="K1018" t="s">
        <v>34</v>
      </c>
      <c r="L1018" t="s">
        <v>35</v>
      </c>
      <c r="M1018" t="s">
        <v>36</v>
      </c>
      <c r="O1018" t="s">
        <v>37</v>
      </c>
      <c r="R1018" t="s">
        <v>38</v>
      </c>
      <c r="S1018" t="s">
        <v>39</v>
      </c>
      <c r="U1018" t="s">
        <v>40</v>
      </c>
    </row>
    <row r="1019" spans="1:21" x14ac:dyDescent="0.3">
      <c r="A1019">
        <v>0</v>
      </c>
      <c r="D1019" s="61">
        <f>D819</f>
        <v>4.2518059718941554E-3</v>
      </c>
      <c r="E1019" s="61">
        <f>D1019/SUM(D1019:D1136)</f>
        <v>4.4711811735038461E-3</v>
      </c>
      <c r="F1019">
        <f>D1016*EXP(-N1016+D1016*A1019-EXP(-N1016+D1016*A1019))</f>
        <v>2.2794566954500477E-4</v>
      </c>
      <c r="G1019">
        <f>(1/$H$4-E1019)^2</f>
        <v>2.9482824967505221E-5</v>
      </c>
      <c r="H1019">
        <f>F1019*(1/D1016+A1019-A1019*EXP(-N1016+D1016*A1019))</f>
        <v>3.2318815382694818E-3</v>
      </c>
      <c r="I1019">
        <f>F1019*(-1+EXP(-N1016+D1016*A1019))</f>
        <v>-2.2720658362912507E-4</v>
      </c>
      <c r="K1019">
        <f>E1019-F1019</f>
        <v>4.2432355039588414E-3</v>
      </c>
      <c r="L1019">
        <f>H1019*H1019</f>
        <v>1.0445058277407111E-5</v>
      </c>
      <c r="M1019">
        <f>I1019*I1019</f>
        <v>5.1622831644418604E-8</v>
      </c>
      <c r="O1019">
        <f>H1019*I1019</f>
        <v>-7.3430476300425033E-7</v>
      </c>
      <c r="R1019">
        <f>H1019*K1019</f>
        <v>1.371363448777418E-5</v>
      </c>
      <c r="S1019">
        <f>I1019*K1019</f>
        <v>-9.6409104238829718E-7</v>
      </c>
      <c r="U1019">
        <f>K1019*K1019</f>
        <v>1.8005047542056844E-5</v>
      </c>
    </row>
    <row r="1020" spans="1:21" x14ac:dyDescent="0.3">
      <c r="A1020">
        <f>A1019+1</f>
        <v>1</v>
      </c>
      <c r="D1020" s="61">
        <f t="shared" ref="D1020:D1083" si="177">D820</f>
        <v>5.8713955650789454E-4</v>
      </c>
      <c r="E1020" s="61">
        <f>D1020/SUM(D1019:D1136)</f>
        <v>6.1743347382994069E-4</v>
      </c>
      <c r="F1020">
        <f>D1016*EXP(-N1016+D1016*A1020-EXP(-N1016+D1016*A1020))</f>
        <v>2.4454533107904659E-4</v>
      </c>
      <c r="G1020">
        <f>(1/$H$4-E1020)^2</f>
        <v>8.6184423612922735E-5</v>
      </c>
      <c r="H1020">
        <f>F1020*(1/D1016+A1020-A1020*EXP(-N1016+D1016*A1020))</f>
        <v>3.7109309588170673E-3</v>
      </c>
      <c r="I1020">
        <f>F1020*(-1+EXP(-N1016+D1016*A1020))</f>
        <v>-2.4369447934393266E-4</v>
      </c>
      <c r="K1020">
        <f t="shared" ref="K1020:K1083" si="178">E1020-F1020</f>
        <v>3.728881427508941E-4</v>
      </c>
      <c r="L1020">
        <f t="shared" ref="L1020:L1083" si="179">H1020*H1020</f>
        <v>1.3771008581106958E-5</v>
      </c>
      <c r="M1020">
        <f t="shared" ref="M1020:M1083" si="180">I1020*I1020</f>
        <v>5.9386999262710422E-8</v>
      </c>
      <c r="O1020">
        <f t="shared" ref="O1020:O1083" si="181">H1020*I1020</f>
        <v>-9.0433338789020606E-7</v>
      </c>
      <c r="R1020">
        <f t="shared" ref="R1020:R1083" si="182">H1020*K1020</f>
        <v>1.3837621531100908E-6</v>
      </c>
      <c r="S1020">
        <f t="shared" ref="S1020:S1083" si="183">I1020*K1020</f>
        <v>-9.0870781801205176E-8</v>
      </c>
      <c r="U1020">
        <f t="shared" ref="U1020:U1083" si="184">K1020*K1020</f>
        <v>1.3904556700421119E-7</v>
      </c>
    </row>
    <row r="1021" spans="1:21" x14ac:dyDescent="0.3">
      <c r="A1021">
        <f t="shared" ref="A1021:A1084" si="185">A1020+1</f>
        <v>2</v>
      </c>
      <c r="D1021" s="61">
        <f t="shared" si="177"/>
        <v>2.2883227438282399E-4</v>
      </c>
      <c r="E1021" s="61">
        <f>D1021/SUM(D1019:D1136)</f>
        <v>2.406390517050667E-4</v>
      </c>
      <c r="F1021">
        <f>D1016*EXP(-N1016+D1016*A1021-EXP(-N1016+D1016*A1021))</f>
        <v>2.6234928521688927E-4</v>
      </c>
      <c r="G1021">
        <f t="shared" ref="G1021:G1084" si="186">(1/$H$4-E1021)^2</f>
        <v>9.3322382357163616E-5</v>
      </c>
      <c r="H1021">
        <f>F1021*(1/D1016+A1021-A1021*EXP(-N1016+D1016*A1021))</f>
        <v>4.2424058060190747E-3</v>
      </c>
      <c r="I1021">
        <f>F1021*(-1+EXP(-N1016+D1016*A1021))</f>
        <v>-2.6136978320715295E-4</v>
      </c>
      <c r="K1021">
        <f t="shared" si="178"/>
        <v>-2.171023351182257E-5</v>
      </c>
      <c r="L1021">
        <f t="shared" si="179"/>
        <v>1.7998007022944356E-5</v>
      </c>
      <c r="M1021">
        <f t="shared" si="180"/>
        <v>6.8314163573754133E-8</v>
      </c>
      <c r="O1021">
        <f t="shared" si="181"/>
        <v>-1.1088366857959726E-6</v>
      </c>
      <c r="R1021">
        <f t="shared" si="182"/>
        <v>-9.2103620700585954E-8</v>
      </c>
      <c r="S1021">
        <f t="shared" si="183"/>
        <v>5.6743990263617323E-9</v>
      </c>
      <c r="U1021">
        <f t="shared" si="184"/>
        <v>4.713342391378638E-10</v>
      </c>
    </row>
    <row r="1022" spans="1:21" x14ac:dyDescent="0.3">
      <c r="A1022">
        <f t="shared" si="185"/>
        <v>3</v>
      </c>
      <c r="D1022" s="61">
        <f t="shared" si="177"/>
        <v>1.5916220114630932E-4</v>
      </c>
      <c r="E1022" s="61">
        <f>D1022/SUM(D1019:D1136)</f>
        <v>1.6737429741691095E-4</v>
      </c>
      <c r="F1022">
        <f>D1016*EXP(-N1016+D1016*A1022-EXP(-N1016+D1016*A1022))</f>
        <v>2.8144421453266339E-4</v>
      </c>
      <c r="G1022">
        <f t="shared" si="186"/>
        <v>9.4743276573020763E-5</v>
      </c>
      <c r="H1022">
        <f>F1022*(1/D1016+A1022-A1022*EXP(-N1016+D1016*A1022))</f>
        <v>4.8313497231539035E-3</v>
      </c>
      <c r="I1022">
        <f>F1022*(-1+EXP(-N1016+D1016*A1022))</f>
        <v>-2.8031663105240219E-4</v>
      </c>
      <c r="K1022">
        <f t="shared" si="178"/>
        <v>-1.1406991711575244E-4</v>
      </c>
      <c r="L1022">
        <f t="shared" si="179"/>
        <v>2.3341940147419298E-5</v>
      </c>
      <c r="M1022">
        <f t="shared" si="180"/>
        <v>7.8577413644568573E-8</v>
      </c>
      <c r="O1022">
        <f t="shared" si="181"/>
        <v>-1.3543076778304583E-6</v>
      </c>
      <c r="R1022">
        <f t="shared" si="182"/>
        <v>-5.5111166247737926E-7</v>
      </c>
      <c r="S1022">
        <f t="shared" si="183"/>
        <v>3.1975694870314471E-8</v>
      </c>
      <c r="U1022">
        <f t="shared" si="184"/>
        <v>1.301194599079463E-8</v>
      </c>
    </row>
    <row r="1023" spans="1:21" x14ac:dyDescent="0.3">
      <c r="A1023">
        <f t="shared" si="185"/>
        <v>4</v>
      </c>
      <c r="D1023" s="61">
        <f t="shared" si="177"/>
        <v>2.1879988530606242E-4</v>
      </c>
      <c r="E1023" s="61">
        <f>D1023/SUM(D1019:D1136)</f>
        <v>2.3008903379225526E-4</v>
      </c>
      <c r="F1023">
        <f>D1016*EXP(-N1016+D1016*A1023-EXP(-N1016+D1016*A1023))</f>
        <v>3.0192293649354416E-4</v>
      </c>
      <c r="G1023">
        <f t="shared" si="186"/>
        <v>9.3526327413227808E-5</v>
      </c>
      <c r="H1023">
        <f>F1023*(1/D1016+A1023-A1023*EXP(-N1016+D1016*A1023))</f>
        <v>5.4832528859717969E-3</v>
      </c>
      <c r="I1023">
        <f>F1023*(-1+EXP(-N1016+D1016*A1023))</f>
        <v>-3.0062491041281674E-4</v>
      </c>
      <c r="K1023">
        <f t="shared" si="178"/>
        <v>-7.1833902701288896E-5</v>
      </c>
      <c r="L1023">
        <f t="shared" si="179"/>
        <v>3.0066062211518038E-5</v>
      </c>
      <c r="M1023">
        <f t="shared" si="180"/>
        <v>9.0375336760714084E-8</v>
      </c>
      <c r="O1023">
        <f t="shared" si="181"/>
        <v>-1.6484024076160902E-6</v>
      </c>
      <c r="R1023">
        <f t="shared" si="182"/>
        <v>-3.9388345429745961E-7</v>
      </c>
      <c r="S1023">
        <f t="shared" si="183"/>
        <v>2.1595060564177969E-8</v>
      </c>
      <c r="U1023">
        <f t="shared" si="184"/>
        <v>5.1601095772982404E-9</v>
      </c>
    </row>
    <row r="1024" spans="1:21" x14ac:dyDescent="0.3">
      <c r="A1024">
        <f t="shared" si="185"/>
        <v>5</v>
      </c>
      <c r="D1024" s="61">
        <f t="shared" si="177"/>
        <v>1.8892763764826815E-4</v>
      </c>
      <c r="E1024" s="61">
        <f>D1024/SUM(D1019:D1136)</f>
        <v>1.9867550452476801E-4</v>
      </c>
      <c r="F1024">
        <f>D1016*EXP(-N1016+D1016*A1024-EXP(-N1016+D1016*A1024))</f>
        <v>3.238848217519842E-4</v>
      </c>
      <c r="G1024">
        <f t="shared" si="186"/>
        <v>9.4134908490359212E-5</v>
      </c>
      <c r="H1024">
        <f>F1024*(1/D1016+A1024-A1024*EXP(-N1016+D1016*A1024))</f>
        <v>6.204088496147479E-3</v>
      </c>
      <c r="I1024">
        <f>F1024*(-1+EXP(-N1016+D1016*A1024))</f>
        <v>-3.2239062137770827E-4</v>
      </c>
      <c r="K1024">
        <f t="shared" si="178"/>
        <v>-1.2520931722721619E-4</v>
      </c>
      <c r="L1024">
        <f t="shared" si="179"/>
        <v>3.8490714068029484E-5</v>
      </c>
      <c r="M1024">
        <f t="shared" si="180"/>
        <v>1.0393571275230486E-7</v>
      </c>
      <c r="O1024">
        <f t="shared" si="181"/>
        <v>-2.0001399453552775E-6</v>
      </c>
      <c r="R1024">
        <f t="shared" si="182"/>
        <v>-7.7680968461985236E-7</v>
      </c>
      <c r="S1024">
        <f t="shared" si="183"/>
        <v>4.0366309583160818E-8</v>
      </c>
      <c r="U1024">
        <f t="shared" si="184"/>
        <v>1.5677373120505655E-8</v>
      </c>
    </row>
    <row r="1025" spans="1:21" x14ac:dyDescent="0.3">
      <c r="A1025">
        <f t="shared" si="185"/>
        <v>6</v>
      </c>
      <c r="D1025" s="61">
        <f t="shared" si="177"/>
        <v>1.292494748669822E-4</v>
      </c>
      <c r="E1025" s="61">
        <f>D1025/SUM(D1019:D1136)</f>
        <v>1.3591820100225765E-4</v>
      </c>
      <c r="F1025">
        <f>D1016*EXP(-N1016+D1016*A1025-EXP(-N1016+D1016*A1025))</f>
        <v>3.4743623850650921E-4</v>
      </c>
      <c r="G1025">
        <f t="shared" si="186"/>
        <v>9.5356629173258618E-5</v>
      </c>
      <c r="H1025">
        <f>F1025*(1/D1016+A1025-A1025*EXP(-N1016+D1016*A1025))</f>
        <v>7.000351914551897E-3</v>
      </c>
      <c r="I1025">
        <f>F1025*(-1+EXP(-N1016+D1016*A1025))</f>
        <v>-3.4571625496110841E-4</v>
      </c>
      <c r="K1025">
        <f t="shared" si="178"/>
        <v>-2.1151803750425155E-4</v>
      </c>
      <c r="L1025">
        <f t="shared" si="179"/>
        <v>4.9004926927570412E-5</v>
      </c>
      <c r="M1025">
        <f t="shared" si="180"/>
        <v>1.1951972894433413E-7</v>
      </c>
      <c r="O1025">
        <f t="shared" si="181"/>
        <v>-2.4201354473087069E-6</v>
      </c>
      <c r="R1025">
        <f t="shared" si="182"/>
        <v>-1.4807006988051472E-6</v>
      </c>
      <c r="S1025">
        <f t="shared" si="183"/>
        <v>7.3125223782693122E-8</v>
      </c>
      <c r="U1025">
        <f t="shared" si="184"/>
        <v>4.4739880189649966E-8</v>
      </c>
    </row>
    <row r="1026" spans="1:21" x14ac:dyDescent="0.3">
      <c r="A1026">
        <f t="shared" si="185"/>
        <v>7</v>
      </c>
      <c r="D1026" s="61">
        <f t="shared" si="177"/>
        <v>1.2923267352736023E-4</v>
      </c>
      <c r="E1026" s="61">
        <f>D1026/SUM(D1019:D1136)</f>
        <v>1.3590053278458638E-4</v>
      </c>
      <c r="F1026">
        <f>D1016*EXP(-N1016+D1016*A1026-EXP(-N1016+D1016*A1026))</f>
        <v>3.7269102416625588E-4</v>
      </c>
      <c r="G1026">
        <f t="shared" si="186"/>
        <v>9.5356974236402502E-5</v>
      </c>
      <c r="H1026">
        <f>F1026*(1/D1016+A1026-A1026*EXP(-N1016+D1016*A1026))</f>
        <v>7.8791025742480716E-3</v>
      </c>
      <c r="I1026">
        <f>F1026*(-1+EXP(-N1016+D1016*A1026))</f>
        <v>-3.7071118895492091E-4</v>
      </c>
      <c r="K1026">
        <f t="shared" si="178"/>
        <v>-2.367904913816695E-4</v>
      </c>
      <c r="L1026">
        <f t="shared" si="179"/>
        <v>6.2080257375522589E-5</v>
      </c>
      <c r="M1026">
        <f t="shared" si="180"/>
        <v>1.3742678561637107E-7</v>
      </c>
      <c r="O1026">
        <f t="shared" si="181"/>
        <v>-2.9208714831972806E-6</v>
      </c>
      <c r="R1026">
        <f t="shared" si="182"/>
        <v>-1.865696570202778E-6</v>
      </c>
      <c r="S1026">
        <f t="shared" si="183"/>
        <v>8.7780884593318654E-8</v>
      </c>
      <c r="U1026">
        <f t="shared" si="184"/>
        <v>5.6069736808772496E-8</v>
      </c>
    </row>
    <row r="1027" spans="1:21" x14ac:dyDescent="0.3">
      <c r="A1027">
        <f t="shared" si="185"/>
        <v>8</v>
      </c>
      <c r="D1027" s="61">
        <f t="shared" si="177"/>
        <v>8.9460722153159592E-5</v>
      </c>
      <c r="E1027" s="61">
        <f>D1027/SUM(D1019:D1136)</f>
        <v>9.4076516967934469E-5</v>
      </c>
      <c r="F1027">
        <f>D1016*EXP(-N1016+D1016*A1027-EXP(-N1016+D1016*A1027))</f>
        <v>3.9977098554595352E-4</v>
      </c>
      <c r="G1027">
        <f t="shared" si="186"/>
        <v>9.6175554005639209E-5</v>
      </c>
      <c r="H1027">
        <f>F1027*(1/D1016+A1027-A1027*EXP(-N1016+D1016*A1027))</f>
        <v>8.8480088112429054E-3</v>
      </c>
      <c r="I1027">
        <f>F1027*(-1+EXP(-N1016+D1016*A1027))</f>
        <v>-3.9749210104756468E-4</v>
      </c>
      <c r="K1027">
        <f t="shared" si="178"/>
        <v>-3.0569446857801907E-4</v>
      </c>
      <c r="L1027">
        <f t="shared" si="179"/>
        <v>7.8287259923832096E-5</v>
      </c>
      <c r="M1027">
        <f t="shared" si="180"/>
        <v>1.5799997039520737E-7</v>
      </c>
      <c r="O1027">
        <f t="shared" si="181"/>
        <v>-3.5170136124683078E-6</v>
      </c>
      <c r="R1027">
        <f t="shared" si="182"/>
        <v>-2.7047873515265304E-6</v>
      </c>
      <c r="S1027">
        <f t="shared" si="183"/>
        <v>1.2151113659369553E-7</v>
      </c>
      <c r="U1027">
        <f t="shared" si="184"/>
        <v>9.3449108119197494E-8</v>
      </c>
    </row>
    <row r="1028" spans="1:21" x14ac:dyDescent="0.3">
      <c r="A1028">
        <f t="shared" si="185"/>
        <v>9</v>
      </c>
      <c r="D1028" s="61">
        <f t="shared" si="177"/>
        <v>2.1863366056663175E-4</v>
      </c>
      <c r="E1028" s="61">
        <f>D1028/SUM(D1019:D1136)</f>
        <v>2.299142325594554E-4</v>
      </c>
      <c r="F1028">
        <f>D1016*EXP(-N1016+D1016*A1028-EXP(-N1016+D1016*A1028))</f>
        <v>4.288064287946633E-4</v>
      </c>
      <c r="G1028">
        <f t="shared" si="186"/>
        <v>9.3529708414640241E-5</v>
      </c>
      <c r="H1028">
        <f>F1028*(1/D1016+A1028-A1028*EXP(-N1016+D1016*A1028))</f>
        <v>9.9153957468481116E-3</v>
      </c>
      <c r="I1028">
        <f>F1028*(-1+EXP(-N1016+D1016*A1028))</f>
        <v>-4.2618339875630544E-4</v>
      </c>
      <c r="K1028">
        <f t="shared" si="178"/>
        <v>-1.988921962352079E-4</v>
      </c>
      <c r="L1028">
        <f t="shared" si="179"/>
        <v>9.8315072816613616E-5</v>
      </c>
      <c r="M1028">
        <f t="shared" si="180"/>
        <v>1.8163228937547606E-7</v>
      </c>
      <c r="O1028">
        <f t="shared" si="181"/>
        <v>-4.2257770594055434E-6</v>
      </c>
      <c r="R1028">
        <f t="shared" si="182"/>
        <v>-1.9720948366318604E-6</v>
      </c>
      <c r="S1028">
        <f t="shared" si="183"/>
        <v>8.4764552177626959E-8</v>
      </c>
      <c r="U1028">
        <f t="shared" si="184"/>
        <v>3.9558105723264446E-8</v>
      </c>
    </row>
    <row r="1029" spans="1:21" x14ac:dyDescent="0.3">
      <c r="A1029">
        <f t="shared" si="185"/>
        <v>10</v>
      </c>
      <c r="D1029" s="61">
        <f t="shared" si="177"/>
        <v>2.9812786589345303E-5</v>
      </c>
      <c r="E1029" s="61">
        <f>D1029/SUM(D1019:D1136)</f>
        <v>3.1351000259446217E-5</v>
      </c>
      <c r="F1029">
        <f>D1016*EXP(-N1016+D1016*A1029-EXP(-N1016+D1016*A1029))</f>
        <v>4.5993672022013449E-4</v>
      </c>
      <c r="G1029">
        <f t="shared" si="186"/>
        <v>9.7409775939583693E-5</v>
      </c>
      <c r="H1029">
        <f>F1029*(1/D1016+A1029-A1029*EXP(-N1016+D1016*A1029))</f>
        <v>1.109029634849931E-2</v>
      </c>
      <c r="I1029">
        <f>F1029*(-1+EXP(-N1016+D1016*A1029))</f>
        <v>-4.5691766544127916E-4</v>
      </c>
      <c r="K1029">
        <f t="shared" si="178"/>
        <v>-4.2858571996068828E-4</v>
      </c>
      <c r="L1029">
        <f t="shared" si="179"/>
        <v>1.2299467309753715E-4</v>
      </c>
      <c r="M1029">
        <f t="shared" si="180"/>
        <v>2.0877375299230872E-7</v>
      </c>
      <c r="O1029">
        <f t="shared" si="181"/>
        <v>-5.0673523166082478E-6</v>
      </c>
      <c r="R1029">
        <f t="shared" si="182"/>
        <v>-4.7531426450989689E-6</v>
      </c>
      <c r="S1029">
        <f t="shared" si="183"/>
        <v>1.9582838660590752E-7</v>
      </c>
      <c r="U1029">
        <f t="shared" si="184"/>
        <v>1.8368571935422151E-7</v>
      </c>
    </row>
    <row r="1030" spans="1:21" x14ac:dyDescent="0.3">
      <c r="A1030">
        <f t="shared" si="185"/>
        <v>11</v>
      </c>
      <c r="D1030" s="61">
        <f t="shared" si="177"/>
        <v>9.9366018199151127E-5</v>
      </c>
      <c r="E1030" s="61">
        <f>D1030/SUM(D1019:D1136)</f>
        <v>1.0449288438723352E-4</v>
      </c>
      <c r="F1030">
        <f>D1016*EXP(-N1016+D1016*A1030-EXP(-N1016+D1016*A1030))</f>
        <v>4.9331087910753357E-4</v>
      </c>
      <c r="G1030">
        <f t="shared" si="186"/>
        <v>9.5971357676109698E-5</v>
      </c>
      <c r="H1030">
        <f>F1030*(1/D1016+A1030-A1030*EXP(-N1016+D1016*A1030))</f>
        <v>1.2382505785444153E-2</v>
      </c>
      <c r="I1030">
        <f>F1030*(-1+EXP(-N1016+D1016*A1030))</f>
        <v>-4.8983612133398453E-4</v>
      </c>
      <c r="K1030">
        <f t="shared" si="178"/>
        <v>-3.8881799472030007E-4</v>
      </c>
      <c r="L1030">
        <f t="shared" si="179"/>
        <v>1.5332644952655792E-4</v>
      </c>
      <c r="M1030">
        <f t="shared" si="180"/>
        <v>2.3993942576352201E-7</v>
      </c>
      <c r="O1030">
        <f t="shared" si="181"/>
        <v>-6.0653986063375873E-6</v>
      </c>
      <c r="R1030">
        <f t="shared" si="182"/>
        <v>-4.8145410691089098E-6</v>
      </c>
      <c r="S1030">
        <f t="shared" si="183"/>
        <v>1.9045709843864947E-7</v>
      </c>
      <c r="U1030">
        <f t="shared" si="184"/>
        <v>1.511794330183153E-7</v>
      </c>
    </row>
    <row r="1031" spans="1:21" x14ac:dyDescent="0.3">
      <c r="A1031">
        <f t="shared" si="185"/>
        <v>12</v>
      </c>
      <c r="D1031" s="61">
        <f t="shared" si="177"/>
        <v>9.935608209414473E-5</v>
      </c>
      <c r="E1031" s="61">
        <f>D1031/SUM(D1019:D1136)</f>
        <v>1.0448243562124179E-4</v>
      </c>
      <c r="F1031">
        <f>D1016*EXP(-N1016+D1016*A1031-EXP(-N1016+D1016*A1031))</f>
        <v>5.2908820354237245E-4</v>
      </c>
      <c r="G1031">
        <f t="shared" si="186"/>
        <v>9.5971562398832738E-5</v>
      </c>
      <c r="H1031">
        <f>F1031*(1/D1016+A1031-A1031*EXP(-N1016+D1016*A1031))</f>
        <v>1.3802639181125531E-2</v>
      </c>
      <c r="I1031">
        <f>F1031*(-1+EXP(-N1016+D1016*A1031))</f>
        <v>-5.2508909811417365E-4</v>
      </c>
      <c r="K1031">
        <f t="shared" si="178"/>
        <v>-4.2460576792113065E-4</v>
      </c>
      <c r="L1031">
        <f t="shared" si="179"/>
        <v>1.9051284836434169E-4</v>
      </c>
      <c r="M1031">
        <f t="shared" si="180"/>
        <v>2.7571856095835626E-7</v>
      </c>
      <c r="O1031">
        <f t="shared" si="181"/>
        <v>-7.2476153592125614E-6</v>
      </c>
      <c r="R1031">
        <f t="shared" si="182"/>
        <v>-5.8606802088400922E-6</v>
      </c>
      <c r="S1031">
        <f t="shared" si="183"/>
        <v>2.2295585973178262E-7</v>
      </c>
      <c r="U1031">
        <f t="shared" si="184"/>
        <v>1.8029005815189305E-7</v>
      </c>
    </row>
    <row r="1032" spans="1:21" x14ac:dyDescent="0.3">
      <c r="A1032">
        <f t="shared" si="185"/>
        <v>13</v>
      </c>
      <c r="D1032" s="61">
        <f t="shared" si="177"/>
        <v>1.0927966887881629E-4</v>
      </c>
      <c r="E1032" s="61">
        <f>D1032/SUM(D1019:D1136)</f>
        <v>1.1491803750396091E-4</v>
      </c>
      <c r="F1032">
        <f>D1016*EXP(-N1016+D1016*A1032-EXP(-N1016+D1016*A1032))</f>
        <v>5.6743893012786391E-4</v>
      </c>
      <c r="G1032">
        <f t="shared" si="186"/>
        <v>9.5767206392987139E-5</v>
      </c>
      <c r="H1032">
        <f>F1032*(1/D1016+A1032-A1032*EXP(-N1016+D1016*A1032))</f>
        <v>1.5362192844522504E-2</v>
      </c>
      <c r="I1032">
        <f>F1032*(-1+EXP(-N1016+D1016*A1032))</f>
        <v>-5.6283652509682436E-4</v>
      </c>
      <c r="K1032">
        <f t="shared" si="178"/>
        <v>-4.52520892623903E-4</v>
      </c>
      <c r="L1032">
        <f t="shared" si="179"/>
        <v>2.3599696899229844E-4</v>
      </c>
      <c r="M1032">
        <f t="shared" si="180"/>
        <v>3.1678495398306821E-7</v>
      </c>
      <c r="O1032">
        <f t="shared" si="181"/>
        <v>-8.6464032384783458E-6</v>
      </c>
      <c r="R1032">
        <f t="shared" si="182"/>
        <v>-6.9517132186638589E-6</v>
      </c>
      <c r="S1032">
        <f t="shared" si="183"/>
        <v>2.5469528673815075E-7</v>
      </c>
      <c r="U1032">
        <f t="shared" si="184"/>
        <v>2.0477515826113395E-7</v>
      </c>
    </row>
    <row r="1033" spans="1:21" x14ac:dyDescent="0.3">
      <c r="A1033">
        <f t="shared" si="185"/>
        <v>14</v>
      </c>
      <c r="D1033" s="61">
        <f t="shared" si="177"/>
        <v>2.1851125999207405E-4</v>
      </c>
      <c r="E1033" s="61">
        <f>D1033/SUM(D1019:D1136)</f>
        <v>2.2978551663304525E-4</v>
      </c>
      <c r="F1033">
        <f>D1016*EXP(-N1016+D1016*A1033-EXP(-N1016+D1016*A1033))</f>
        <v>6.0854492833112197E-4</v>
      </c>
      <c r="G1033">
        <f t="shared" si="186"/>
        <v>9.3532198074187096E-5</v>
      </c>
      <c r="H1033">
        <f>F1033*(1/D1016+A1033-A1033*EXP(-N1016+D1016*A1033))</f>
        <v>1.7073609037202123E-2</v>
      </c>
      <c r="I1033">
        <f>F1033*(-1+EXP(-N1016+D1016*A1033))</f>
        <v>-6.0324842453418712E-4</v>
      </c>
      <c r="K1033">
        <f t="shared" si="178"/>
        <v>-3.7875941169807672E-4</v>
      </c>
      <c r="L1033">
        <f t="shared" si="179"/>
        <v>2.9150812555523001E-4</v>
      </c>
      <c r="M1033">
        <f t="shared" si="180"/>
        <v>3.6390866170297884E-7</v>
      </c>
      <c r="O1033">
        <f t="shared" si="181"/>
        <v>-1.0299627752804841E-5</v>
      </c>
      <c r="R1033">
        <f t="shared" si="182"/>
        <v>-6.4667901144936423E-6</v>
      </c>
      <c r="S1033">
        <f t="shared" si="183"/>
        <v>2.2848601838436035E-7</v>
      </c>
      <c r="U1033">
        <f t="shared" si="184"/>
        <v>1.4345869194987318E-7</v>
      </c>
    </row>
    <row r="1034" spans="1:21" x14ac:dyDescent="0.3">
      <c r="A1034">
        <f t="shared" si="185"/>
        <v>15</v>
      </c>
      <c r="D1034" s="61">
        <f t="shared" si="177"/>
        <v>2.9788052242649978E-4</v>
      </c>
      <c r="E1034" s="61">
        <f>D1034/SUM(D1019:D1136)</f>
        <v>3.1324989725095852E-4</v>
      </c>
      <c r="F1034">
        <f>D1016*EXP(-N1016+D1016*A1034-EXP(-N1016+D1016*A1034))</f>
        <v>6.526004299942103E-4</v>
      </c>
      <c r="G1034">
        <f t="shared" si="186"/>
        <v>9.1924762176424604E-5</v>
      </c>
      <c r="H1034">
        <f>F1034*(1/D1016+A1034-A1034*EXP(-N1016+D1016*A1034))</f>
        <v>1.8950344300257636E-2</v>
      </c>
      <c r="I1034">
        <f>F1034*(-1+EXP(-N1016+D1016*A1034))</f>
        <v>-6.4650541288425773E-4</v>
      </c>
      <c r="K1034">
        <f t="shared" si="178"/>
        <v>-3.3935053274325178E-4</v>
      </c>
      <c r="L1034">
        <f t="shared" si="179"/>
        <v>3.5911554909830705E-4</v>
      </c>
      <c r="M1034">
        <f t="shared" si="180"/>
        <v>4.1796924888864455E-7</v>
      </c>
      <c r="O1034">
        <f t="shared" si="181"/>
        <v>-1.2251500166136903E-5</v>
      </c>
      <c r="R1034">
        <f t="shared" si="182"/>
        <v>-6.4308094339604737E-6</v>
      </c>
      <c r="S1034">
        <f t="shared" si="183"/>
        <v>2.193919562836688E-7</v>
      </c>
      <c r="U1034">
        <f t="shared" si="184"/>
        <v>1.151587840731288E-7</v>
      </c>
    </row>
    <row r="1035" spans="1:21" x14ac:dyDescent="0.3">
      <c r="A1035">
        <f t="shared" si="185"/>
        <v>16</v>
      </c>
      <c r="D1035" s="61">
        <f t="shared" si="177"/>
        <v>7.0448354215401233E-4</v>
      </c>
      <c r="E1035" s="61">
        <f>D1035/SUM(D1019:D1136)</f>
        <v>7.4083191273167904E-4</v>
      </c>
      <c r="F1035">
        <f>D1016*EXP(-N1016+D1016*A1035-EXP(-N1016+D1016*A1035))</f>
        <v>6.9981279429770428E-4</v>
      </c>
      <c r="G1035">
        <f t="shared" si="186"/>
        <v>8.3908497997639921E-5</v>
      </c>
      <c r="H1035">
        <f>F1035*(1/D1016+A1035-A1035*EXP(-N1016+D1016*A1035))</f>
        <v>2.1006941324363305E-2</v>
      </c>
      <c r="I1035">
        <f>F1035*(-1+EXP(-N1016+D1016*A1035))</f>
        <v>-6.9279920413234299E-4</v>
      </c>
      <c r="K1035">
        <f t="shared" si="178"/>
        <v>4.1019118433974753E-5</v>
      </c>
      <c r="L1035">
        <f t="shared" si="179"/>
        <v>4.4129158380524272E-4</v>
      </c>
      <c r="M1035">
        <f t="shared" si="180"/>
        <v>4.7997073724640782E-7</v>
      </c>
      <c r="O1035">
        <f t="shared" si="181"/>
        <v>-1.4553592230773725E-5</v>
      </c>
      <c r="R1035">
        <f t="shared" si="182"/>
        <v>8.6168621411961684E-7</v>
      </c>
      <c r="S1035">
        <f t="shared" si="183"/>
        <v>-2.841801260526803E-8</v>
      </c>
      <c r="U1035">
        <f t="shared" si="184"/>
        <v>1.6825680771004474E-9</v>
      </c>
    </row>
    <row r="1036" spans="1:21" x14ac:dyDescent="0.3">
      <c r="A1036">
        <f t="shared" si="185"/>
        <v>17</v>
      </c>
      <c r="D1036" s="61">
        <f t="shared" si="177"/>
        <v>6.1480151632903335E-4</v>
      </c>
      <c r="E1036" s="61">
        <f>D1036/SUM(D1019:D1136)</f>
        <v>6.4652267375864682E-4</v>
      </c>
      <c r="F1036">
        <f>D1016*EXP(-N1016+D1016*A1036-EXP(-N1016+D1016*A1036))</f>
        <v>7.5040330815775568E-4</v>
      </c>
      <c r="G1036">
        <f t="shared" si="186"/>
        <v>8.5645167325036596E-5</v>
      </c>
      <c r="H1036">
        <f>F1036*(1/D1016+A1036-A1036*EXP(-N1016+D1016*A1036))</f>
        <v>2.3259104295364111E-2</v>
      </c>
      <c r="I1036">
        <f>F1036*(-1+EXP(-N1016+D1016*A1036))</f>
        <v>-7.4233311036078938E-4</v>
      </c>
      <c r="K1036">
        <f t="shared" si="178"/>
        <v>-1.0388063439910886E-4</v>
      </c>
      <c r="L1036">
        <f t="shared" si="179"/>
        <v>5.4098593262262519E-4</v>
      </c>
      <c r="M1036">
        <f t="shared" si="180"/>
        <v>5.5105844673792392E-7</v>
      </c>
      <c r="O1036">
        <f t="shared" si="181"/>
        <v>-1.7266003235783637E-5</v>
      </c>
      <c r="R1036">
        <f t="shared" si="182"/>
        <v>-2.4161705097574617E-6</v>
      </c>
      <c r="S1036">
        <f t="shared" si="183"/>
        <v>7.7114034439742491E-8</v>
      </c>
      <c r="U1036">
        <f t="shared" si="184"/>
        <v>1.0791186203161319E-8</v>
      </c>
    </row>
    <row r="1037" spans="1:21" x14ac:dyDescent="0.3">
      <c r="A1037">
        <f t="shared" si="185"/>
        <v>18</v>
      </c>
      <c r="D1037" s="61">
        <f t="shared" si="177"/>
        <v>1.010416505263361E-3</v>
      </c>
      <c r="E1037" s="61">
        <f>D1037/SUM(D1019:D1136)</f>
        <v>1.0625497225402445E-3</v>
      </c>
      <c r="F1037">
        <f>D1016*EXP(-N1016+D1016*A1037-EXP(-N1016+D1016*A1037))</f>
        <v>8.0460802166315451E-4</v>
      </c>
      <c r="G1037">
        <f t="shared" si="186"/>
        <v>7.8118028288409091E-5</v>
      </c>
      <c r="H1037">
        <f>F1037*(1/D1016+A1037-A1037*EXP(-N1016+D1016*A1037))</f>
        <v>2.5723777585418193E-2</v>
      </c>
      <c r="I1037">
        <f>F1037*(-1+EXP(-N1016+D1016*A1037))</f>
        <v>-7.9532253372575814E-4</v>
      </c>
      <c r="K1037">
        <f t="shared" si="178"/>
        <v>2.5794170087709001E-4</v>
      </c>
      <c r="L1037">
        <f t="shared" si="179"/>
        <v>6.6171273326406346E-4</v>
      </c>
      <c r="M1037">
        <f t="shared" si="180"/>
        <v>6.3253793265195971E-7</v>
      </c>
      <c r="O1037">
        <f t="shared" si="181"/>
        <v>-2.0458699966232663E-5</v>
      </c>
      <c r="R1037">
        <f t="shared" si="182"/>
        <v>6.6352349433667321E-6</v>
      </c>
      <c r="S1037">
        <f t="shared" si="183"/>
        <v>-2.0514684709509883E-7</v>
      </c>
      <c r="U1037">
        <f t="shared" si="184"/>
        <v>6.6533921051366179E-8</v>
      </c>
    </row>
    <row r="1038" spans="1:21" x14ac:dyDescent="0.3">
      <c r="A1038">
        <f t="shared" si="185"/>
        <v>19</v>
      </c>
      <c r="D1038" s="61">
        <f t="shared" si="177"/>
        <v>1.2268272676002328E-3</v>
      </c>
      <c r="E1038" s="61">
        <f>D1038/SUM(D1019:D1136)</f>
        <v>1.2901263647248761E-3</v>
      </c>
      <c r="F1038">
        <f>D1016*EXP(-N1016+D1016*A1038-EXP(-N1016+D1016*A1038))</f>
        <v>8.6267861770555638E-4</v>
      </c>
      <c r="G1038">
        <f t="shared" si="186"/>
        <v>7.4146974250425049E-5</v>
      </c>
      <c r="H1038">
        <f>F1038*(1/D1016+A1038-A1038*EXP(-N1016+D1016*A1038))</f>
        <v>2.8419227583739756E-2</v>
      </c>
      <c r="I1038">
        <f>F1038*(-1+EXP(-N1016+D1016*A1038))</f>
        <v>-8.5199544279920716E-4</v>
      </c>
      <c r="K1038">
        <f t="shared" si="178"/>
        <v>4.2744774701931974E-4</v>
      </c>
      <c r="L1038">
        <f t="shared" si="179"/>
        <v>8.0765249645639461E-4</v>
      </c>
      <c r="M1038">
        <f t="shared" si="180"/>
        <v>7.2589623455061706E-7</v>
      </c>
      <c r="O1038">
        <f t="shared" si="181"/>
        <v>-2.4213052389219797E-5</v>
      </c>
      <c r="R1038">
        <f t="shared" si="182"/>
        <v>1.2147734802698865E-5</v>
      </c>
      <c r="S1038">
        <f t="shared" si="183"/>
        <v>-3.6418353249524881E-7</v>
      </c>
      <c r="U1038">
        <f t="shared" si="184"/>
        <v>1.8271157643189236E-7</v>
      </c>
    </row>
    <row r="1039" spans="1:21" x14ac:dyDescent="0.3">
      <c r="A1039">
        <f t="shared" si="185"/>
        <v>20</v>
      </c>
      <c r="D1039" s="61">
        <f t="shared" si="177"/>
        <v>1.1463465877014178E-3</v>
      </c>
      <c r="E1039" s="61">
        <f>D1039/SUM(D1019:D1136)</f>
        <v>1.2054932222030732E-3</v>
      </c>
      <c r="F1039">
        <f>D1016*EXP(-N1016+D1016*A1039-EXP(-N1016+D1016*A1039))</f>
        <v>9.2488331441165192E-4</v>
      </c>
      <c r="G1039">
        <f t="shared" si="186"/>
        <v>7.5611665934557286E-5</v>
      </c>
      <c r="H1039">
        <f>F1039*(1/D1016+A1039-A1039*EXP(-N1016+D1016*A1039))</f>
        <v>3.1365127369193738E-2</v>
      </c>
      <c r="I1039">
        <f>F1039*(-1+EXP(-N1016+D1016*A1039))</f>
        <v>-9.1259282484708326E-4</v>
      </c>
      <c r="K1039">
        <f t="shared" si="178"/>
        <v>2.8060990779142127E-4</v>
      </c>
      <c r="L1039">
        <f t="shared" si="179"/>
        <v>9.8377121488574617E-4</v>
      </c>
      <c r="M1039">
        <f t="shared" si="180"/>
        <v>8.3282566396237916E-7</v>
      </c>
      <c r="O1039">
        <f t="shared" si="181"/>
        <v>-2.8623590187541078E-5</v>
      </c>
      <c r="R1039">
        <f t="shared" si="182"/>
        <v>8.8013654989356378E-6</v>
      </c>
      <c r="S1039">
        <f t="shared" si="183"/>
        <v>-2.5608258843145271E-7</v>
      </c>
      <c r="U1039">
        <f t="shared" si="184"/>
        <v>7.8741920350709947E-8</v>
      </c>
    </row>
    <row r="1040" spans="1:21" x14ac:dyDescent="0.3">
      <c r="A1040">
        <f t="shared" si="185"/>
        <v>21</v>
      </c>
      <c r="D1040" s="61">
        <f t="shared" si="177"/>
        <v>1.1055784534764101E-3</v>
      </c>
      <c r="E1040" s="61">
        <f>D1040/SUM(D1019:D1136)</f>
        <v>1.1626216247146942E-3</v>
      </c>
      <c r="F1040">
        <f>D1016*EXP(-N1016+D1016*A1040-EXP(-N1016+D1016*A1040))</f>
        <v>9.9150779833650452E-4</v>
      </c>
      <c r="G1040">
        <f t="shared" si="186"/>
        <v>7.6359083592556344E-5</v>
      </c>
      <c r="H1040">
        <f>F1040*(1/D1016+A1040-A1040*EXP(-N1016+D1016*A1040))</f>
        <v>3.4582643816791499E-2</v>
      </c>
      <c r="I1040">
        <f>F1040*(-1+EXP(-N1016+D1016*A1040))</f>
        <v>-9.7736910401660356E-4</v>
      </c>
      <c r="K1040">
        <f t="shared" si="178"/>
        <v>1.711138263781897E-4</v>
      </c>
      <c r="L1040">
        <f t="shared" si="179"/>
        <v>1.1959592533590674E-3</v>
      </c>
      <c r="M1040">
        <f t="shared" si="180"/>
        <v>9.5525036548621833E-7</v>
      </c>
      <c r="O1040">
        <f t="shared" si="181"/>
        <v>-3.3800007601742845E-5</v>
      </c>
      <c r="R1040">
        <f t="shared" si="182"/>
        <v>5.9175685097652357E-6</v>
      </c>
      <c r="S1040">
        <f t="shared" si="183"/>
        <v>-1.6724136717210393E-7</v>
      </c>
      <c r="U1040">
        <f t="shared" si="184"/>
        <v>2.927994157778525E-8</v>
      </c>
    </row>
    <row r="1041" spans="1:21" x14ac:dyDescent="0.3">
      <c r="A1041">
        <f t="shared" si="185"/>
        <v>22</v>
      </c>
      <c r="D1041" s="61">
        <f t="shared" si="177"/>
        <v>1.389883185482768E-3</v>
      </c>
      <c r="E1041" s="61">
        <f>D1041/SUM(D1019:D1136)</f>
        <v>1.4615952781898975E-3</v>
      </c>
      <c r="F1041">
        <f>D1016*EXP(-N1016+D1016*A1041-EXP(-N1016+D1016*A1041))</f>
        <v>1.0628561856068008E-3</v>
      </c>
      <c r="G1041">
        <f t="shared" si="186"/>
        <v>7.1223384941683502E-5</v>
      </c>
      <c r="H1041">
        <f>F1041*(1/D1016+A1041-A1041*EXP(-N1016+D1016*A1041))</f>
        <v>3.8094526598605738E-2</v>
      </c>
      <c r="I1041">
        <f>F1041*(-1+EXP(-N1016+D1016*A1041))</f>
        <v>-1.0465925135695947E-3</v>
      </c>
      <c r="K1041">
        <f t="shared" si="178"/>
        <v>3.9873909258309674E-4</v>
      </c>
      <c r="L1041">
        <f t="shared" si="179"/>
        <v>1.4511929567718801E-3</v>
      </c>
      <c r="M1041">
        <f t="shared" si="180"/>
        <v>1.0953558894599223E-6</v>
      </c>
      <c r="O1041">
        <f t="shared" si="181"/>
        <v>-3.9869446346078561E-5</v>
      </c>
      <c r="R1041">
        <f t="shared" si="182"/>
        <v>1.5189776968310695E-5</v>
      </c>
      <c r="S1041">
        <f t="shared" si="183"/>
        <v>-4.1731734916500255E-7</v>
      </c>
      <c r="U1041">
        <f t="shared" si="184"/>
        <v>1.589928639539914E-7</v>
      </c>
    </row>
    <row r="1042" spans="1:21" x14ac:dyDescent="0.3">
      <c r="A1042">
        <f t="shared" si="185"/>
        <v>23</v>
      </c>
      <c r="D1042" s="61">
        <f t="shared" si="177"/>
        <v>9.4539543004458146E-4</v>
      </c>
      <c r="E1042" s="61">
        <f>D1042/SUM(D1019:D1136)</f>
        <v>9.9417383490074565E-4</v>
      </c>
      <c r="F1042">
        <f>D1016*EXP(-N1016+D1016*A1042-EXP(-N1016+D1016*A1042))</f>
        <v>1.139252007293555E-3</v>
      </c>
      <c r="G1042">
        <f t="shared" si="186"/>
        <v>7.9331375962599381E-5</v>
      </c>
      <c r="H1042">
        <f>F1042*(1/D1016+A1042-A1042*EXP(-N1016+D1016*A1042))</f>
        <v>4.1925198383453779E-2</v>
      </c>
      <c r="I1042">
        <f>F1042*(-1+EXP(-N1016+D1016*A1042))</f>
        <v>-1.1205454081956608E-3</v>
      </c>
      <c r="K1042">
        <f t="shared" si="178"/>
        <v>-1.4507817239280932E-4</v>
      </c>
      <c r="L1042">
        <f t="shared" si="179"/>
        <v>1.7577222594919555E-3</v>
      </c>
      <c r="M1042">
        <f t="shared" si="180"/>
        <v>1.25562201182838E-6</v>
      </c>
      <c r="O1042">
        <f t="shared" si="181"/>
        <v>-4.6979088536271276E-5</v>
      </c>
      <c r="R1042">
        <f t="shared" si="182"/>
        <v>-6.0824311586774376E-6</v>
      </c>
      <c r="S1042">
        <f t="shared" si="183"/>
        <v>1.6256667990418097E-7</v>
      </c>
      <c r="U1042">
        <f t="shared" si="184"/>
        <v>2.1047676104837702E-8</v>
      </c>
    </row>
    <row r="1043" spans="1:21" x14ac:dyDescent="0.3">
      <c r="A1043">
        <f t="shared" si="185"/>
        <v>24</v>
      </c>
      <c r="D1043" s="61">
        <f t="shared" si="177"/>
        <v>7.6753487616298814E-4</v>
      </c>
      <c r="E1043" s="61">
        <f>D1043/SUM(D1019:D1136)</f>
        <v>8.0713642884760247E-4</v>
      </c>
      <c r="F1043">
        <f>D1016*EXP(-N1016+D1016*A1043-EXP(-N1016+D1016*A1043))</f>
        <v>1.2210392142258887E-3</v>
      </c>
      <c r="G1043">
        <f t="shared" si="186"/>
        <v>8.2698174574324289E-5</v>
      </c>
      <c r="H1043">
        <f>F1043*(1/D1016+A1043-A1043*EXP(-N1016+D1016*A1043))</f>
        <v>4.6100845355166606E-2</v>
      </c>
      <c r="I1043">
        <f>F1043*(-1+EXP(-N1016+D1016*A1043))</f>
        <v>-1.1995245000364049E-3</v>
      </c>
      <c r="K1043">
        <f t="shared" si="178"/>
        <v>-4.1390278537828623E-4</v>
      </c>
      <c r="L1043">
        <f t="shared" si="179"/>
        <v>2.1252879424609864E-3</v>
      </c>
      <c r="M1043">
        <f t="shared" si="180"/>
        <v>1.438859026187587E-6</v>
      </c>
      <c r="O1043">
        <f t="shared" si="181"/>
        <v>-5.5299093475911839E-5</v>
      </c>
      <c r="R1043">
        <f t="shared" si="182"/>
        <v>-1.9081268300797089E-5</v>
      </c>
      <c r="S1043">
        <f t="shared" si="183"/>
        <v>4.9648653169456414E-7</v>
      </c>
      <c r="U1043">
        <f t="shared" si="184"/>
        <v>1.7131551574390368E-7</v>
      </c>
    </row>
    <row r="1044" spans="1:21" x14ac:dyDescent="0.3">
      <c r="A1044">
        <f t="shared" si="185"/>
        <v>25</v>
      </c>
      <c r="D1044" s="61">
        <f t="shared" si="177"/>
        <v>1.1695900550622079E-3</v>
      </c>
      <c r="E1044" s="61">
        <f>D1044/SUM(D1019:D1136)</f>
        <v>1.2299359541521554E-3</v>
      </c>
      <c r="F1044">
        <f>D1016*EXP(-N1016+D1016*A1044-EXP(-N1016+D1016*A1044))</f>
        <v>1.3085831952085931E-3</v>
      </c>
      <c r="G1044">
        <f t="shared" si="186"/>
        <v>7.5187179983054675E-5</v>
      </c>
      <c r="H1044">
        <f>F1044*(1/D1016+A1044-A1044*EXP(-N1016+D1016*A1044))</f>
        <v>5.0649506952189477E-2</v>
      </c>
      <c r="I1044">
        <f>F1044*(-1+EXP(-N1016+D1016*A1044))</f>
        <v>-1.2838409993153898E-3</v>
      </c>
      <c r="K1044">
        <f t="shared" si="178"/>
        <v>-7.8647241056437663E-5</v>
      </c>
      <c r="L1044">
        <f t="shared" si="179"/>
        <v>2.5653725544998902E-3</v>
      </c>
      <c r="M1044">
        <f t="shared" si="180"/>
        <v>1.6482477115231389E-6</v>
      </c>
      <c r="O1044">
        <f t="shared" si="181"/>
        <v>-6.5025913620330724E-5</v>
      </c>
      <c r="R1044">
        <f t="shared" si="182"/>
        <v>-3.9834439826585608E-6</v>
      </c>
      <c r="S1044">
        <f t="shared" si="183"/>
        <v>1.0097055255129529E-7</v>
      </c>
      <c r="U1044">
        <f t="shared" si="184"/>
        <v>6.1853885257894138E-9</v>
      </c>
    </row>
    <row r="1045" spans="1:21" x14ac:dyDescent="0.3">
      <c r="A1045">
        <f t="shared" si="185"/>
        <v>26</v>
      </c>
      <c r="D1045" s="61">
        <f t="shared" si="177"/>
        <v>1.1780040895101496E-3</v>
      </c>
      <c r="E1045" s="61">
        <f>D1045/SUM(D1019:D1136)</f>
        <v>1.2387841171834731E-3</v>
      </c>
      <c r="F1045">
        <f>D1016*EXP(-N1016+D1016*A1045-EXP(-N1016+D1016*A1045))</f>
        <v>1.4022718011513539E-3</v>
      </c>
      <c r="G1045">
        <f t="shared" si="186"/>
        <v>7.5033812471589557E-5</v>
      </c>
      <c r="H1045">
        <f>F1045*(1/D1016+A1045-A1045*EXP(-N1016+D1016*A1045))</f>
        <v>5.5601163476992288E-2</v>
      </c>
      <c r="I1045">
        <f>F1045*(-1+EXP(-N1016+D1016*A1045))</f>
        <v>-1.3738206373608921E-3</v>
      </c>
      <c r="K1045">
        <f t="shared" si="178"/>
        <v>-1.6348768396788073E-4</v>
      </c>
      <c r="L1045">
        <f t="shared" si="179"/>
        <v>3.0914893799952213E-3</v>
      </c>
      <c r="M1045">
        <f t="shared" si="180"/>
        <v>1.8873831436386879E-6</v>
      </c>
      <c r="O1045">
        <f t="shared" si="181"/>
        <v>-7.63860258459687E-5</v>
      </c>
      <c r="R1045">
        <f t="shared" si="182"/>
        <v>-9.0901054427729883E-6</v>
      </c>
      <c r="S1045">
        <f t="shared" si="183"/>
        <v>2.2460275418941001E-7</v>
      </c>
      <c r="U1045">
        <f t="shared" si="184"/>
        <v>2.6728222809181646E-8</v>
      </c>
    </row>
    <row r="1046" spans="1:21" x14ac:dyDescent="0.3">
      <c r="A1046">
        <f t="shared" si="185"/>
        <v>27</v>
      </c>
      <c r="D1046" s="61">
        <f t="shared" si="177"/>
        <v>1.3332568385892825E-3</v>
      </c>
      <c r="E1046" s="61">
        <f>D1046/SUM(D1019:D1136)</f>
        <v>1.4020472513448115E-3</v>
      </c>
      <c r="F1046">
        <f>D1016*EXP(-N1016+D1016*A1046-EXP(-N1016+D1016*A1046))</f>
        <v>1.5025163659293365E-3</v>
      </c>
      <c r="G1046">
        <f t="shared" si="186"/>
        <v>7.2232029527877589E-5</v>
      </c>
      <c r="H1046">
        <f>F1046*(1/D1016+A1046-A1046*EXP(-N1016+D1016*A1046))</f>
        <v>6.0987819927143992E-2</v>
      </c>
      <c r="I1046">
        <f>F1046*(-1+EXP(-N1016+D1016*A1046))</f>
        <v>-1.469803546290559E-3</v>
      </c>
      <c r="K1046">
        <f t="shared" si="178"/>
        <v>-1.0046911458452498E-4</v>
      </c>
      <c r="L1046">
        <f t="shared" si="179"/>
        <v>3.7195141794657419E-3</v>
      </c>
      <c r="M1046">
        <f t="shared" si="180"/>
        <v>2.1603224646883033E-6</v>
      </c>
      <c r="O1046">
        <f t="shared" si="181"/>
        <v>-8.9640114009446268E-5</v>
      </c>
      <c r="R1046">
        <f t="shared" si="182"/>
        <v>-6.1273922685206054E-6</v>
      </c>
      <c r="S1046">
        <f t="shared" si="183"/>
        <v>1.4766986090900732E-7</v>
      </c>
      <c r="U1046">
        <f t="shared" si="184"/>
        <v>1.0094042985398409E-8</v>
      </c>
    </row>
    <row r="1047" spans="1:21" x14ac:dyDescent="0.3">
      <c r="A1047">
        <f t="shared" si="185"/>
        <v>28</v>
      </c>
      <c r="D1047" s="61">
        <f t="shared" si="177"/>
        <v>9.8913973402270871E-4</v>
      </c>
      <c r="E1047" s="61">
        <f>D1047/SUM(D1019:D1136)</f>
        <v>1.0401751599113265E-3</v>
      </c>
      <c r="F1047">
        <f>D1016*EXP(-N1016+D1016*A1047-EXP(-N1016+D1016*A1047))</f>
        <v>1.6097527128427816E-3</v>
      </c>
      <c r="G1047">
        <f t="shared" si="186"/>
        <v>7.8514041384952486E-5</v>
      </c>
      <c r="H1047">
        <f>F1047*(1/D1016+A1047-A1047*EXP(-N1016+D1016*A1047))</f>
        <v>6.6843584055240865E-2</v>
      </c>
      <c r="I1047">
        <f>F1047*(-1+EXP(-N1016+D1016*A1047))</f>
        <v>-1.5721439656577547E-3</v>
      </c>
      <c r="K1047">
        <f t="shared" si="178"/>
        <v>-5.6957755293145511E-4</v>
      </c>
      <c r="L1047">
        <f t="shared" si="179"/>
        <v>4.4680647293500507E-3</v>
      </c>
      <c r="M1047">
        <f t="shared" si="180"/>
        <v>2.4716366487540916E-6</v>
      </c>
      <c r="O1047">
        <f t="shared" si="181"/>
        <v>-1.0508773731538384E-4</v>
      </c>
      <c r="R1047">
        <f t="shared" si="182"/>
        <v>-3.8072605035352125E-5</v>
      </c>
      <c r="S1047">
        <f t="shared" si="183"/>
        <v>8.9545791281529753E-7</v>
      </c>
      <c r="U1047">
        <f t="shared" si="184"/>
        <v>3.2441858880338455E-7</v>
      </c>
    </row>
    <row r="1048" spans="1:21" x14ac:dyDescent="0.3">
      <c r="A1048">
        <f t="shared" si="185"/>
        <v>29</v>
      </c>
      <c r="D1048" s="61">
        <f t="shared" si="177"/>
        <v>1.203115171580054E-3</v>
      </c>
      <c r="E1048" s="61">
        <f>D1048/SUM(D1019:D1136)</f>
        <v>1.2651908248600345E-3</v>
      </c>
      <c r="F1048">
        <f>D1016*EXP(-N1016+D1016*A1048-EXP(-N1016+D1016*A1048))</f>
        <v>1.7244421332941755E-3</v>
      </c>
      <c r="G1048">
        <f t="shared" si="186"/>
        <v>7.4577029103407375E-5</v>
      </c>
      <c r="H1048">
        <f>F1048*(1/D1016+A1048-A1048*EXP(-N1016+D1016*A1048))</f>
        <v>7.3204736265969461E-2</v>
      </c>
      <c r="I1048">
        <f>F1048*(-1+EXP(-N1016+D1016*A1048))</f>
        <v>-1.6812097418966705E-3</v>
      </c>
      <c r="K1048">
        <f t="shared" si="178"/>
        <v>-4.59251308434141E-4</v>
      </c>
      <c r="L1048">
        <f t="shared" si="179"/>
        <v>5.3589334117701446E-3</v>
      </c>
      <c r="M1048">
        <f t="shared" si="180"/>
        <v>2.8264661962482697E-6</v>
      </c>
      <c r="O1048">
        <f t="shared" si="181"/>
        <v>-1.2307251576332436E-4</v>
      </c>
      <c r="R1048">
        <f t="shared" si="182"/>
        <v>-3.3619370913722687E-5</v>
      </c>
      <c r="S1048">
        <f t="shared" si="183"/>
        <v>7.7209777371827045E-7</v>
      </c>
      <c r="U1048">
        <f t="shared" si="184"/>
        <v>2.109117642984705E-7</v>
      </c>
    </row>
    <row r="1049" spans="1:21" x14ac:dyDescent="0.3">
      <c r="A1049">
        <f t="shared" si="185"/>
        <v>30</v>
      </c>
      <c r="D1049" s="61">
        <f t="shared" si="177"/>
        <v>1.3479750442742966E-3</v>
      </c>
      <c r="E1049" s="61">
        <f>D1049/SUM(D1019:D1136)</f>
        <v>1.4175248541803134E-3</v>
      </c>
      <c r="F1049">
        <f>D1016*EXP(-N1016+D1016*A1049-EXP(-N1016+D1016*A1049))</f>
        <v>1.8470723217190097E-3</v>
      </c>
      <c r="G1049">
        <f t="shared" si="186"/>
        <v>7.1969182560231541E-5</v>
      </c>
      <c r="H1049">
        <f>F1049*(1/D1016+A1049-A1049*EXP(-N1016+D1016*A1049))</f>
        <v>8.0109788498712198E-2</v>
      </c>
      <c r="I1049">
        <f>F1049*(-1+EXP(-N1016+D1016*A1049))</f>
        <v>-1.797381581404823E-3</v>
      </c>
      <c r="K1049">
        <f t="shared" si="178"/>
        <v>-4.295474675386963E-4</v>
      </c>
      <c r="L1049">
        <f t="shared" si="179"/>
        <v>6.4175782133084015E-3</v>
      </c>
      <c r="M1049">
        <f t="shared" si="180"/>
        <v>3.2305805491733022E-6</v>
      </c>
      <c r="O1049">
        <f t="shared" si="181"/>
        <v>-1.4398785833782122E-4</v>
      </c>
      <c r="R1049">
        <f t="shared" si="182"/>
        <v>-3.4410956774682401E-5</v>
      </c>
      <c r="S1049">
        <f t="shared" si="183"/>
        <v>7.7206070649313884E-7</v>
      </c>
      <c r="U1049">
        <f t="shared" si="184"/>
        <v>1.8451102686890735E-7</v>
      </c>
    </row>
    <row r="1050" spans="1:21" x14ac:dyDescent="0.3">
      <c r="A1050">
        <f t="shared" si="185"/>
        <v>31</v>
      </c>
      <c r="D1050" s="61">
        <f t="shared" si="177"/>
        <v>1.2584391942480613E-3</v>
      </c>
      <c r="E1050" s="61">
        <f>D1050/SUM(D1019:D1136)</f>
        <v>1.323369333058868E-3</v>
      </c>
      <c r="F1050">
        <f>D1016*EXP(-N1016+D1016*A1050-EXP(-N1016+D1016*A1050))</f>
        <v>1.9781582478509904E-3</v>
      </c>
      <c r="G1050">
        <f t="shared" si="186"/>
        <v>7.3575578004474388E-5</v>
      </c>
      <c r="H1050">
        <f>F1050*(1/D1016+A1050-A1050*EXP(-N1016+D1016*A1050))</f>
        <v>8.7599528716082092E-2</v>
      </c>
      <c r="I1050">
        <f>F1050*(-1+EXP(-N1016+D1016*A1050))</f>
        <v>-1.921052012526357E-3</v>
      </c>
      <c r="K1050">
        <f t="shared" si="178"/>
        <v>-6.5478891479212238E-4</v>
      </c>
      <c r="L1050">
        <f t="shared" si="179"/>
        <v>7.6736774312796911E-3</v>
      </c>
      <c r="M1050">
        <f t="shared" si="180"/>
        <v>3.6904408348315665E-6</v>
      </c>
      <c r="O1050">
        <f t="shared" si="181"/>
        <v>-1.6828325093638991E-4</v>
      </c>
      <c r="R1050">
        <f t="shared" si="182"/>
        <v>-5.7359200344304756E-5</v>
      </c>
      <c r="S1050">
        <f t="shared" si="183"/>
        <v>1.2578835625413561E-6</v>
      </c>
      <c r="U1050">
        <f t="shared" si="184"/>
        <v>4.2874852293464528E-7</v>
      </c>
    </row>
    <row r="1051" spans="1:21" x14ac:dyDescent="0.3">
      <c r="A1051">
        <f t="shared" si="185"/>
        <v>32</v>
      </c>
      <c r="D1051" s="61">
        <f t="shared" si="177"/>
        <v>1.3249234706206299E-3</v>
      </c>
      <c r="E1051" s="61">
        <f>D1051/SUM(D1019:D1136)</f>
        <v>1.3932839168418684E-3</v>
      </c>
      <c r="F1051">
        <f>D1016*EXP(-N1016+D1016*A1051-EXP(-N1016+D1016*A1051))</f>
        <v>2.1182429440326977E-3</v>
      </c>
      <c r="G1051">
        <f t="shared" si="186"/>
        <v>7.2381064482100158E-5</v>
      </c>
      <c r="H1051">
        <f>F1051*(1/D1016+A1051-A1051*EXP(-N1016+D1016*A1051))</f>
        <v>9.571704701501349E-2</v>
      </c>
      <c r="I1051">
        <f>F1051*(-1+EXP(-N1016+D1016*A1051))</f>
        <v>-2.052624005509319E-3</v>
      </c>
      <c r="K1051">
        <f t="shared" si="178"/>
        <v>-7.249590271908293E-4</v>
      </c>
      <c r="L1051">
        <f t="shared" si="179"/>
        <v>9.1617530892743031E-3</v>
      </c>
      <c r="M1051">
        <f t="shared" si="180"/>
        <v>4.2132653079931211E-6</v>
      </c>
      <c r="O1051">
        <f t="shared" si="181"/>
        <v>-1.9647110843948079E-4</v>
      </c>
      <c r="R1051">
        <f t="shared" si="182"/>
        <v>-6.9390937289583049E-5</v>
      </c>
      <c r="S1051">
        <f t="shared" si="183"/>
        <v>1.4880683022225793E-6</v>
      </c>
      <c r="U1051">
        <f t="shared" si="184"/>
        <v>5.2556559110547361E-7</v>
      </c>
    </row>
    <row r="1052" spans="1:21" x14ac:dyDescent="0.3">
      <c r="A1052">
        <f t="shared" si="185"/>
        <v>33</v>
      </c>
      <c r="D1052" s="61">
        <f t="shared" si="177"/>
        <v>9.537890941228609E-4</v>
      </c>
      <c r="E1052" s="61">
        <f>D1052/SUM(D1019:D1136)</f>
        <v>1.0030005765375E-3</v>
      </c>
      <c r="F1052">
        <f>D1016*EXP(-N1016+D1016*A1052-EXP(-N1016+D1016*A1052))</f>
        <v>2.2678981814535227E-3</v>
      </c>
      <c r="G1052">
        <f t="shared" si="186"/>
        <v>7.9174217542028619E-5</v>
      </c>
      <c r="H1052">
        <f>F1052*(1/D1016+A1052-A1052*EXP(-N1016+D1016*A1052))</f>
        <v>0.10450773868966348</v>
      </c>
      <c r="I1052">
        <f>F1052*(-1+EXP(-N1016+D1016*A1052))</f>
        <v>-2.1925091926716907E-3</v>
      </c>
      <c r="K1052">
        <f t="shared" si="178"/>
        <v>-1.2648976049160227E-3</v>
      </c>
      <c r="L1052">
        <f t="shared" si="179"/>
        <v>1.0921867446026986E-2</v>
      </c>
      <c r="M1052">
        <f t="shared" si="180"/>
        <v>4.8070965599498687E-6</v>
      </c>
      <c r="O1052">
        <f t="shared" si="181"/>
        <v>-2.2913417778241811E-4</v>
      </c>
      <c r="R1052">
        <f t="shared" si="182"/>
        <v>-1.3219158836374491E-4</v>
      </c>
      <c r="S1052">
        <f t="shared" si="183"/>
        <v>2.7732996265667844E-6</v>
      </c>
      <c r="U1052">
        <f t="shared" si="184"/>
        <v>1.5999659509222906E-6</v>
      </c>
    </row>
    <row r="1053" spans="1:21" x14ac:dyDescent="0.3">
      <c r="A1053">
        <f t="shared" si="185"/>
        <v>34</v>
      </c>
      <c r="D1053" s="61">
        <f t="shared" si="177"/>
        <v>8.9457045994078817E-4</v>
      </c>
      <c r="E1053" s="61">
        <f>D1053/SUM(D1019:D1136)</f>
        <v>9.4072651134596483E-4</v>
      </c>
      <c r="F1053">
        <f>D1016*EXP(-N1016+D1016*A1053-EXP(-N1016+D1016*A1053))</f>
        <v>2.4277250048616492E-3</v>
      </c>
      <c r="G1053">
        <f t="shared" si="186"/>
        <v>8.0286323560416195E-5</v>
      </c>
      <c r="H1053">
        <f>F1053*(1/D1016+A1053-A1053*EXP(-N1016+D1016*A1053))</f>
        <v>0.11401927879640787</v>
      </c>
      <c r="I1053">
        <f>F1053*(-1+EXP(-N1016+D1016*A1053))</f>
        <v>-2.3411256234996489E-3</v>
      </c>
      <c r="K1053">
        <f t="shared" si="178"/>
        <v>-1.4869984935156843E-3</v>
      </c>
      <c r="L1053">
        <f t="shared" si="179"/>
        <v>1.3000395937252985E-2</v>
      </c>
      <c r="M1053">
        <f t="shared" si="180"/>
        <v>5.4808691850066202E-6</v>
      </c>
      <c r="O1053">
        <f t="shared" si="181"/>
        <v>-2.6693345516322066E-4</v>
      </c>
      <c r="R1053">
        <f t="shared" si="182"/>
        <v>-1.6954649580200331E-4</v>
      </c>
      <c r="S1053">
        <f t="shared" si="183"/>
        <v>3.4812502752749449E-6</v>
      </c>
      <c r="U1053">
        <f t="shared" si="184"/>
        <v>2.2111645197179145E-6</v>
      </c>
    </row>
    <row r="1054" spans="1:21" x14ac:dyDescent="0.3">
      <c r="A1054">
        <f t="shared" si="185"/>
        <v>35</v>
      </c>
      <c r="D1054" s="61">
        <f t="shared" si="177"/>
        <v>1.6986533463416878E-3</v>
      </c>
      <c r="E1054" s="61">
        <f>D1054/SUM(D1019:D1136)</f>
        <v>1.7862966731496308E-3</v>
      </c>
      <c r="F1054">
        <f>D1016*EXP(-N1016+D1016*A1054-EXP(-N1016+D1016*A1054))</f>
        <v>2.5983540904078342E-3</v>
      </c>
      <c r="G1054">
        <f t="shared" si="186"/>
        <v>6.5848249395699889E-5</v>
      </c>
      <c r="H1054">
        <f>F1054*(1/D1016+A1054-A1054*EXP(-N1016+D1016*A1054))</f>
        <v>0.1243015618927823</v>
      </c>
      <c r="I1054">
        <f>F1054*(-1+EXP(-N1016+D1016*A1054))</f>
        <v>-2.4988949812042652E-3</v>
      </c>
      <c r="K1054">
        <f t="shared" si="178"/>
        <v>-8.1205741725820339E-4</v>
      </c>
      <c r="L1054">
        <f t="shared" si="179"/>
        <v>1.5450878288985188E-2</v>
      </c>
      <c r="M1054">
        <f t="shared" si="180"/>
        <v>6.2444761270878648E-6</v>
      </c>
      <c r="O1054">
        <f t="shared" si="181"/>
        <v>-3.1061654916972504E-4</v>
      </c>
      <c r="R1054">
        <f t="shared" si="182"/>
        <v>-1.0094000531181351E-4</v>
      </c>
      <c r="S1054">
        <f t="shared" si="183"/>
        <v>2.0292462044362223E-6</v>
      </c>
      <c r="U1054">
        <f t="shared" si="184"/>
        <v>6.5943724892406382E-7</v>
      </c>
    </row>
    <row r="1055" spans="1:21" x14ac:dyDescent="0.3">
      <c r="A1055">
        <f t="shared" si="185"/>
        <v>36</v>
      </c>
      <c r="D1055" s="61">
        <f t="shared" si="177"/>
        <v>1.5215440161182746E-3</v>
      </c>
      <c r="E1055" s="61">
        <f>D1055/SUM(D1019:D1136)</f>
        <v>1.6000492507175061E-3</v>
      </c>
      <c r="F1055">
        <f>D1016*EXP(-N1016+D1016*A1055-EXP(-N1016+D1016*A1055))</f>
        <v>2.780445885787435E-3</v>
      </c>
      <c r="G1055">
        <f t="shared" si="186"/>
        <v>6.8905618966849257E-5</v>
      </c>
      <c r="H1055">
        <f>F1055*(1/D1016+A1055-A1055*EXP(-N1016+D1016*A1055))</f>
        <v>0.1354065996369182</v>
      </c>
      <c r="I1055">
        <f>F1055*(-1+EXP(-N1016+D1016*A1055))</f>
        <v>-2.6662391783836168E-3</v>
      </c>
      <c r="K1055">
        <f t="shared" si="178"/>
        <v>-1.1803966350699289E-3</v>
      </c>
      <c r="L1055">
        <f t="shared" si="179"/>
        <v>1.8334947225232656E-2</v>
      </c>
      <c r="M1055">
        <f t="shared" si="180"/>
        <v>7.1088313563477446E-6</v>
      </c>
      <c r="O1055">
        <f t="shared" si="181"/>
        <v>-3.6102638096365615E-4</v>
      </c>
      <c r="R1055">
        <f t="shared" si="182"/>
        <v>-1.5983349457767931E-4</v>
      </c>
      <c r="S1055">
        <f t="shared" si="183"/>
        <v>3.1472197544556334E-6</v>
      </c>
      <c r="U1055">
        <f t="shared" si="184"/>
        <v>1.393336216084411E-6</v>
      </c>
    </row>
    <row r="1056" spans="1:21" x14ac:dyDescent="0.3">
      <c r="A1056">
        <f t="shared" si="185"/>
        <v>37</v>
      </c>
      <c r="D1056" s="61">
        <f t="shared" si="177"/>
        <v>1.7895883817692015E-3</v>
      </c>
      <c r="E1056" s="61">
        <f>D1056/SUM(D1019:D1136)</f>
        <v>1.8819235717200452E-3</v>
      </c>
      <c r="F1056">
        <f>D1016*EXP(-N1016+D1016*A1056-EXP(-N1016+D1016*A1056))</f>
        <v>2.9746904857062299E-3</v>
      </c>
      <c r="G1056">
        <f t="shared" si="186"/>
        <v>6.430542796910059E-5</v>
      </c>
      <c r="H1056">
        <f>F1056*(1/D1016+A1056-A1056*EXP(-N1016+D1016*A1056))</f>
        <v>0.1473883678353595</v>
      </c>
      <c r="I1056">
        <f>F1056*(-1+EXP(-N1016+D1016*A1056))</f>
        <v>-2.8435762399029092E-3</v>
      </c>
      <c r="K1056">
        <f t="shared" si="178"/>
        <v>-1.0927669139861847E-3</v>
      </c>
      <c r="L1056">
        <f t="shared" si="179"/>
        <v>2.1723330973171234E-2</v>
      </c>
      <c r="M1056">
        <f t="shared" si="180"/>
        <v>8.0859258321403665E-6</v>
      </c>
      <c r="O1056">
        <f t="shared" si="181"/>
        <v>-4.1911006081469843E-4</v>
      </c>
      <c r="R1056">
        <f t="shared" si="182"/>
        <v>-1.6106113187690644E-4</v>
      </c>
      <c r="S1056">
        <f t="shared" si="183"/>
        <v>3.1073660323631409E-6</v>
      </c>
      <c r="U1056">
        <f t="shared" si="184"/>
        <v>1.1941395283028896E-6</v>
      </c>
    </row>
    <row r="1057" spans="1:21" x14ac:dyDescent="0.3">
      <c r="A1057">
        <f t="shared" si="185"/>
        <v>38</v>
      </c>
      <c r="D1057" s="61">
        <f t="shared" si="177"/>
        <v>1.1980214203400744E-3</v>
      </c>
      <c r="E1057" s="61">
        <f>D1057/SUM(D1019:D1136)</f>
        <v>1.2598342576043179E-3</v>
      </c>
      <c r="F1057">
        <f>D1016*EXP(-N1016+D1016*A1057-EXP(-N1016+D1016*A1057))</f>
        <v>3.181807188860704E-3</v>
      </c>
      <c r="G1057">
        <f t="shared" si="186"/>
        <v>7.4669574275457835E-5</v>
      </c>
      <c r="H1057">
        <f>F1057*(1/D1016+A1057-A1057*EXP(-N1016+D1016*A1057))</f>
        <v>0.16030259331011407</v>
      </c>
      <c r="I1057">
        <f>F1057*(-1+EXP(-N1016+D1016*A1057))</f>
        <v>-3.0313153709729235E-3</v>
      </c>
      <c r="K1057">
        <f t="shared" si="178"/>
        <v>-1.9219729312563861E-3</v>
      </c>
      <c r="L1057">
        <f t="shared" si="179"/>
        <v>2.5696921421947828E-2</v>
      </c>
      <c r="M1057">
        <f t="shared" si="180"/>
        <v>9.1888728782967126E-6</v>
      </c>
      <c r="O1057">
        <f t="shared" si="181"/>
        <v>-4.8592771510777013E-4</v>
      </c>
      <c r="R1057">
        <f t="shared" si="182"/>
        <v>-3.0809724515224027E-4</v>
      </c>
      <c r="S1057">
        <f t="shared" si="183"/>
        <v>5.8261060891113691E-6</v>
      </c>
      <c r="U1057">
        <f t="shared" si="184"/>
        <v>3.6939799484822652E-6</v>
      </c>
    </row>
    <row r="1058" spans="1:21" x14ac:dyDescent="0.3">
      <c r="A1058">
        <f t="shared" si="185"/>
        <v>39</v>
      </c>
      <c r="D1058" s="61">
        <f t="shared" si="177"/>
        <v>1.3892487224602017E-3</v>
      </c>
      <c r="E1058" s="61">
        <f>D1058/SUM(D1019:D1136)</f>
        <v>1.4609280795593546E-3</v>
      </c>
      <c r="F1058">
        <f>D1016*EXP(-N1016+D1016*A1058-EXP(-N1016+D1016*A1058))</f>
        <v>3.4025436750555744E-3</v>
      </c>
      <c r="G1058">
        <f t="shared" si="186"/>
        <v>7.1234646892171641E-5</v>
      </c>
      <c r="H1058">
        <f>F1058*(1/D1016+A1058-A1058*EXP(-N1016+D1016*A1058))</f>
        <v>0.17420646961764144</v>
      </c>
      <c r="I1058">
        <f>F1058*(-1+EXP(-N1016+D1016*A1058))</f>
        <v>-3.2298510977739263E-3</v>
      </c>
      <c r="K1058">
        <f t="shared" si="178"/>
        <v>-1.9416155954962199E-3</v>
      </c>
      <c r="L1058">
        <f t="shared" si="179"/>
        <v>3.0347894056642229E-2</v>
      </c>
      <c r="M1058">
        <f t="shared" si="180"/>
        <v>1.0431938113791436E-5</v>
      </c>
      <c r="O1058">
        <f t="shared" si="181"/>
        <v>-5.6266095713385935E-4</v>
      </c>
      <c r="R1058">
        <f t="shared" si="182"/>
        <v>-3.3824199824595105E-4</v>
      </c>
      <c r="S1058">
        <f t="shared" si="183"/>
        <v>6.2711292625684417E-6</v>
      </c>
      <c r="U1058">
        <f t="shared" si="184"/>
        <v>3.7698711206741403E-6</v>
      </c>
    </row>
    <row r="1059" spans="1:21" x14ac:dyDescent="0.3">
      <c r="A1059">
        <f t="shared" si="185"/>
        <v>40</v>
      </c>
      <c r="D1059" s="61">
        <f t="shared" si="177"/>
        <v>1.762275667677993E-3</v>
      </c>
      <c r="E1059" s="61">
        <f>D1059/SUM(D1019:D1136)</f>
        <v>1.8532016371235092E-3</v>
      </c>
      <c r="F1059">
        <f>D1016*EXP(-N1016+D1016*A1059-EXP(-N1016+D1016*A1059))</f>
        <v>3.6376747327499718E-3</v>
      </c>
      <c r="G1059">
        <f t="shared" si="186"/>
        <v>6.4766899127271737E-5</v>
      </c>
      <c r="H1059">
        <f>F1059*(1/D1016+A1059-A1059*EXP(-N1016+D1016*A1059))</f>
        <v>0.1891582891936846</v>
      </c>
      <c r="I1059">
        <f>F1059*(-1+EXP(-N1016+D1016*A1059))</f>
        <v>-3.4395563569860027E-3</v>
      </c>
      <c r="K1059">
        <f t="shared" si="178"/>
        <v>-1.7844730956264627E-3</v>
      </c>
      <c r="L1059">
        <f t="shared" si="179"/>
        <v>3.5780858370681616E-2</v>
      </c>
      <c r="M1059">
        <f t="shared" si="180"/>
        <v>1.1830547932882823E-5</v>
      </c>
      <c r="O1059">
        <f t="shared" si="181"/>
        <v>-6.5062059607273455E-4</v>
      </c>
      <c r="R1059">
        <f t="shared" si="182"/>
        <v>-3.3754787788086002E-4</v>
      </c>
      <c r="S1059">
        <f t="shared" si="183"/>
        <v>6.1377957799324909E-6</v>
      </c>
      <c r="U1059">
        <f t="shared" si="184"/>
        <v>3.1843442290146905E-6</v>
      </c>
    </row>
    <row r="1060" spans="1:21" x14ac:dyDescent="0.3">
      <c r="A1060">
        <f t="shared" si="185"/>
        <v>41</v>
      </c>
      <c r="D1060" s="61">
        <f t="shared" si="177"/>
        <v>1.7014818478600219E-3</v>
      </c>
      <c r="E1060" s="61">
        <f>D1060/SUM(D1019:D1136)</f>
        <v>1.7892711133808176E-3</v>
      </c>
      <c r="F1060">
        <f>D1016*EXP(-N1016+D1016*A1060-EXP(-N1016+D1016*A1060))</f>
        <v>3.8880004582110893E-3</v>
      </c>
      <c r="G1060">
        <f t="shared" si="186"/>
        <v>6.5799984901815335E-5</v>
      </c>
      <c r="H1060">
        <f>F1060*(1/D1016+A1060-A1060*EXP(-N1016+D1016*A1060))</f>
        <v>0.20521697792335167</v>
      </c>
      <c r="I1060">
        <f>F1060*(-1+EXP(-N1016+D1016*A1060))</f>
        <v>-3.6607743994602278E-3</v>
      </c>
      <c r="K1060">
        <f t="shared" si="178"/>
        <v>-2.0987293448302717E-3</v>
      </c>
      <c r="L1060">
        <f t="shared" si="179"/>
        <v>4.2114008027993408E-2</v>
      </c>
      <c r="M1060">
        <f t="shared" si="180"/>
        <v>1.3401269203743391E-5</v>
      </c>
      <c r="O1060">
        <f t="shared" si="181"/>
        <v>-7.5125305911640048E-4</v>
      </c>
      <c r="R1060">
        <f t="shared" si="182"/>
        <v>-4.3069489362512417E-4</v>
      </c>
      <c r="S1060">
        <f t="shared" si="183"/>
        <v>7.6829746569505949E-6</v>
      </c>
      <c r="U1060">
        <f t="shared" si="184"/>
        <v>4.4046648628517011E-6</v>
      </c>
    </row>
    <row r="1061" spans="1:21" x14ac:dyDescent="0.3">
      <c r="A1061">
        <f t="shared" si="185"/>
        <v>42</v>
      </c>
      <c r="D1061" s="61">
        <f t="shared" si="177"/>
        <v>2.0431893210902672E-3</v>
      </c>
      <c r="E1061" s="61">
        <f>D1061/SUM(D1019:D1136)</f>
        <v>2.1486092466945538E-3</v>
      </c>
      <c r="F1061">
        <f>D1016*EXP(-N1016+D1016*A1061-EXP(-N1016+D1016*A1061))</f>
        <v>4.1543438375601389E-3</v>
      </c>
      <c r="G1061">
        <f t="shared" si="186"/>
        <v>6.0099408879345632E-5</v>
      </c>
      <c r="H1061">
        <f>F1061*(1/D1016+A1061-A1061*EXP(-N1016+D1016*A1061))</f>
        <v>0.22244151645656091</v>
      </c>
      <c r="I1061">
        <f>F1061*(-1+EXP(-N1016+D1016*A1061))</f>
        <v>-3.8938093622915755E-3</v>
      </c>
      <c r="K1061">
        <f t="shared" si="178"/>
        <v>-2.0057345908655851E-3</v>
      </c>
      <c r="L1061">
        <f t="shared" si="179"/>
        <v>4.9480228243494455E-2</v>
      </c>
      <c r="M1061">
        <f t="shared" si="180"/>
        <v>1.5161751349869526E-5</v>
      </c>
      <c r="O1061">
        <f t="shared" si="181"/>
        <v>-8.661448593408924E-4</v>
      </c>
      <c r="R1061">
        <f t="shared" si="182"/>
        <v>-4.4615864400152051E-4</v>
      </c>
      <c r="S1061">
        <f t="shared" si="183"/>
        <v>7.8099481281844783E-6</v>
      </c>
      <c r="U1061">
        <f t="shared" si="184"/>
        <v>4.0229712489947362E-6</v>
      </c>
    </row>
    <row r="1062" spans="1:21" x14ac:dyDescent="0.3">
      <c r="A1062">
        <f t="shared" si="185"/>
        <v>43</v>
      </c>
      <c r="D1062" s="61">
        <f t="shared" si="177"/>
        <v>2.3730322320212049E-3</v>
      </c>
      <c r="E1062" s="61">
        <f>D1062/SUM(D1019:D1136)</f>
        <v>2.4954706564853458E-3</v>
      </c>
      <c r="F1062">
        <f>D1016*EXP(-N1016+D1016*A1062-EXP(-N1016+D1016*A1062))</f>
        <v>4.437547612344086E-3</v>
      </c>
      <c r="G1062">
        <f t="shared" si="186"/>
        <v>5.4841718213609203E-5</v>
      </c>
      <c r="H1062">
        <f>F1062*(1/D1016+A1062-A1062*EXP(-N1016+D1016*A1062))</f>
        <v>0.24089023082367289</v>
      </c>
      <c r="I1062">
        <f>F1062*(-1+EXP(-N1016+D1016*A1062))</f>
        <v>-4.1389153531275038E-3</v>
      </c>
      <c r="K1062">
        <f t="shared" si="178"/>
        <v>-1.9420769558587403E-3</v>
      </c>
      <c r="L1062">
        <f t="shared" si="179"/>
        <v>5.8028103306282407E-2</v>
      </c>
      <c r="M1062">
        <f t="shared" si="180"/>
        <v>1.7130620300354569E-5</v>
      </c>
      <c r="O1062">
        <f t="shared" si="181"/>
        <v>-9.97024274774528E-4</v>
      </c>
      <c r="R1062">
        <f t="shared" si="182"/>
        <v>-4.6782736617414795E-4</v>
      </c>
      <c r="S1062">
        <f t="shared" si="183"/>
        <v>8.0380921295588663E-6</v>
      </c>
      <c r="U1062">
        <f t="shared" si="184"/>
        <v>3.7716629024775514E-6</v>
      </c>
    </row>
    <row r="1063" spans="1:21" x14ac:dyDescent="0.3">
      <c r="A1063">
        <f t="shared" si="185"/>
        <v>44</v>
      </c>
      <c r="D1063" s="61">
        <f t="shared" si="177"/>
        <v>2.0433197814884348E-3</v>
      </c>
      <c r="E1063" s="61">
        <f>D1063/SUM(D1019:D1136)</f>
        <v>2.1487464382973767E-3</v>
      </c>
      <c r="F1063">
        <f>D1016*EXP(-N1016+D1016*A1063-EXP(-N1016+D1016*A1063))</f>
        <v>4.7384703179140179E-3</v>
      </c>
      <c r="G1063">
        <f t="shared" si="186"/>
        <v>6.0097281775057521E-5</v>
      </c>
      <c r="H1063">
        <f>F1063*(1/D1016+A1063-A1063*EXP(-N1016+D1016*A1063))</f>
        <v>0.26061993308382964</v>
      </c>
      <c r="I1063">
        <f>F1063*(-1+EXP(-N1016+D1016*A1063))</f>
        <v>-4.3962838811822148E-3</v>
      </c>
      <c r="K1063">
        <f t="shared" si="178"/>
        <v>-2.5897238796166412E-3</v>
      </c>
      <c r="L1063">
        <f t="shared" si="179"/>
        <v>6.7922749520619843E-2</v>
      </c>
      <c r="M1063">
        <f t="shared" si="180"/>
        <v>1.932731196394256E-5</v>
      </c>
      <c r="O1063">
        <f t="shared" si="181"/>
        <v>-1.1457592109312277E-3</v>
      </c>
      <c r="R1063">
        <f t="shared" si="182"/>
        <v>-6.7493366421128467E-4</v>
      </c>
      <c r="S1063">
        <f t="shared" si="183"/>
        <v>1.138516134867131E-5</v>
      </c>
      <c r="U1063">
        <f t="shared" si="184"/>
        <v>6.7066697726566671E-6</v>
      </c>
    </row>
    <row r="1064" spans="1:21" x14ac:dyDescent="0.3">
      <c r="A1064">
        <f t="shared" si="185"/>
        <v>45</v>
      </c>
      <c r="D1064" s="61">
        <f t="shared" si="177"/>
        <v>2.3430918249501271E-3</v>
      </c>
      <c r="E1064" s="61">
        <f>D1064/SUM(D1019:D1136)</f>
        <v>2.4639854510671863E-3</v>
      </c>
      <c r="F1064">
        <f>D1016*EXP(-N1016+D1016*A1064-EXP(-N1016+D1016*A1064))</f>
        <v>5.0579813719343171E-3</v>
      </c>
      <c r="G1064">
        <f t="shared" si="186"/>
        <v>5.5309038133521543E-5</v>
      </c>
      <c r="H1064">
        <f>F1064*(1/D1016+A1064-A1064*EXP(-N1016+D1016*A1064))</f>
        <v>0.28168489090113308</v>
      </c>
      <c r="I1064">
        <f>F1064*(-1+EXP(-N1016+D1016*A1064))</f>
        <v>-4.666029461790502E-3</v>
      </c>
      <c r="K1064">
        <f t="shared" si="178"/>
        <v>-2.5939959208671308E-3</v>
      </c>
      <c r="L1064">
        <f t="shared" si="179"/>
        <v>7.934637776198325E-2</v>
      </c>
      <c r="M1064">
        <f t="shared" si="180"/>
        <v>2.1771830938296962E-5</v>
      </c>
      <c r="O1064">
        <f t="shared" si="181"/>
        <v>-1.3143499998859302E-3</v>
      </c>
      <c r="R1064">
        <f t="shared" si="182"/>
        <v>-7.3068945796744193E-4</v>
      </c>
      <c r="S1064">
        <f t="shared" si="183"/>
        <v>1.2103661390530416E-5</v>
      </c>
      <c r="U1064">
        <f t="shared" si="184"/>
        <v>6.7288148374753136E-6</v>
      </c>
    </row>
    <row r="1065" spans="1:21" x14ac:dyDescent="0.3">
      <c r="A1065">
        <f t="shared" si="185"/>
        <v>46</v>
      </c>
      <c r="D1065" s="61">
        <f t="shared" si="177"/>
        <v>2.5173824213664711E-3</v>
      </c>
      <c r="E1065" s="61">
        <f>D1065/SUM(D1019:D1136)</f>
        <v>2.6472687049519696E-3</v>
      </c>
      <c r="F1065">
        <f>D1016*EXP(-N1016+D1016*A1065-EXP(-N1016+D1016*A1065))</f>
        <v>5.3969550779368741E-3</v>
      </c>
      <c r="G1065">
        <f t="shared" si="186"/>
        <v>5.2616474062613742E-5</v>
      </c>
      <c r="H1065">
        <f>F1065*(1/D1016+A1065-A1065*EXP(-N1016+D1016*A1065))</f>
        <v>0.30413560314955157</v>
      </c>
      <c r="I1065">
        <f>F1065*(-1+EXP(-N1016+D1016*A1065))</f>
        <v>-4.9481732162707194E-3</v>
      </c>
      <c r="K1065">
        <f t="shared" si="178"/>
        <v>-2.7496863729849046E-3</v>
      </c>
      <c r="L1065">
        <f t="shared" si="179"/>
        <v>9.2498465103141525E-2</v>
      </c>
      <c r="M1065">
        <f t="shared" si="180"/>
        <v>2.4484418178218915E-5</v>
      </c>
      <c r="O1065">
        <f t="shared" si="181"/>
        <v>-1.5049156456189516E-3</v>
      </c>
      <c r="R1065">
        <f t="shared" si="182"/>
        <v>-8.3627752351986674E-4</v>
      </c>
      <c r="S1065">
        <f t="shared" si="183"/>
        <v>1.3605924463948484E-5</v>
      </c>
      <c r="U1065">
        <f t="shared" si="184"/>
        <v>7.5607751497788799E-6</v>
      </c>
    </row>
    <row r="1066" spans="1:21" x14ac:dyDescent="0.3">
      <c r="A1066">
        <f t="shared" si="185"/>
        <v>47</v>
      </c>
      <c r="D1066" s="61">
        <f t="shared" si="177"/>
        <v>2.4634712807473608E-3</v>
      </c>
      <c r="E1066" s="61">
        <f>D1066/SUM(D1019:D1136)</f>
        <v>2.5905759775387994E-3</v>
      </c>
      <c r="F1066">
        <f>D1016*EXP(-N1016+D1016*A1066-EXP(-N1016+D1016*A1066))</f>
        <v>5.7562633961882916E-3</v>
      </c>
      <c r="G1066">
        <f t="shared" si="186"/>
        <v>5.3442154627404103E-5</v>
      </c>
      <c r="H1066">
        <f>F1066*(1/D1016+A1066-A1066*EXP(-N1016+D1016*A1066))</f>
        <v>0.32801735697474577</v>
      </c>
      <c r="I1066">
        <f>F1066*(-1+EXP(-N1016+D1016*A1066))</f>
        <v>-5.2426242874291226E-3</v>
      </c>
      <c r="K1066">
        <f t="shared" si="178"/>
        <v>-3.1656874186494922E-3</v>
      </c>
      <c r="L1066">
        <f t="shared" si="179"/>
        <v>0.10759538647669779</v>
      </c>
      <c r="M1066">
        <f t="shared" si="180"/>
        <v>2.7485109419141715E-5</v>
      </c>
      <c r="O1066">
        <f t="shared" si="181"/>
        <v>-1.7196717623741108E-3</v>
      </c>
      <c r="R1066">
        <f t="shared" si="182"/>
        <v>-1.0384004200736118E-3</v>
      </c>
      <c r="S1066">
        <f t="shared" si="183"/>
        <v>1.6596509747420633E-5</v>
      </c>
      <c r="U1066">
        <f t="shared" si="184"/>
        <v>1.0021576832595686E-5</v>
      </c>
    </row>
    <row r="1067" spans="1:21" x14ac:dyDescent="0.3">
      <c r="A1067">
        <f t="shared" si="185"/>
        <v>48</v>
      </c>
      <c r="D1067" s="61">
        <f t="shared" si="177"/>
        <v>2.6926584966099156E-3</v>
      </c>
      <c r="E1067" s="61">
        <f>D1067/SUM(D1019:D1136)</f>
        <v>2.8315882842024319E-3</v>
      </c>
      <c r="F1067">
        <f>D1016*EXP(-N1016+D1016*A1067-EXP(-N1016+D1016*A1067))</f>
        <v>6.1367673215559429E-3</v>
      </c>
      <c r="G1067">
        <f t="shared" si="186"/>
        <v>4.9976442019203138E-5</v>
      </c>
      <c r="H1067">
        <f>F1067*(1/D1016+A1067-A1067*EXP(-N1016+D1016*A1067))</f>
        <v>0.35336854029298681</v>
      </c>
      <c r="I1067">
        <f>F1067*(-1+EXP(-N1016+D1016*A1067))</f>
        <v>-5.5491588945319487E-3</v>
      </c>
      <c r="K1067">
        <f t="shared" si="178"/>
        <v>-3.305179037353511E-3</v>
      </c>
      <c r="L1067">
        <f t="shared" si="179"/>
        <v>0.12486932526879624</v>
      </c>
      <c r="M1067">
        <f t="shared" si="180"/>
        <v>3.0793164436763042E-5</v>
      </c>
      <c r="O1067">
        <f t="shared" si="181"/>
        <v>-1.960898178414599E-3</v>
      </c>
      <c r="R1067">
        <f t="shared" si="182"/>
        <v>-1.1679462918365896E-3</v>
      </c>
      <c r="S1067">
        <f t="shared" si="183"/>
        <v>1.834096365315078E-5</v>
      </c>
      <c r="U1067">
        <f t="shared" si="184"/>
        <v>1.0924208468961082E-5</v>
      </c>
    </row>
    <row r="1068" spans="1:21" x14ac:dyDescent="0.3">
      <c r="A1068">
        <f t="shared" si="185"/>
        <v>49</v>
      </c>
      <c r="D1068" s="61">
        <f t="shared" si="177"/>
        <v>2.9761247286425644E-3</v>
      </c>
      <c r="E1068" s="61">
        <f>D1068/SUM(D1019:D1136)</f>
        <v>3.1296801746524138E-3</v>
      </c>
      <c r="F1068">
        <f>D1016*EXP(-N1016+D1016*A1068-EXP(-N1016+D1016*A1068))</f>
        <v>6.5393066959427981E-3</v>
      </c>
      <c r="G1068">
        <f t="shared" si="186"/>
        <v>4.5850638091702208E-5</v>
      </c>
      <c r="H1068">
        <f>F1068*(1/D1016+A1068-A1068*EXP(-N1016+D1016*A1068))</f>
        <v>0.38021868261704439</v>
      </c>
      <c r="I1068">
        <f>F1068*(-1+EXP(-N1016+D1016*A1068))</f>
        <v>-5.8673968615894703E-3</v>
      </c>
      <c r="K1068">
        <f t="shared" si="178"/>
        <v>-3.4096265212903844E-3</v>
      </c>
      <c r="L1068">
        <f t="shared" si="179"/>
        <v>0.14456624661104073</v>
      </c>
      <c r="M1068">
        <f t="shared" si="180"/>
        <v>3.4426345931389964E-5</v>
      </c>
      <c r="O1068">
        <f t="shared" si="181"/>
        <v>-2.2308939051049292E-3</v>
      </c>
      <c r="R1068">
        <f t="shared" si="182"/>
        <v>-1.2964037041411657E-3</v>
      </c>
      <c r="S1068">
        <f t="shared" si="183"/>
        <v>2.0005631950211425E-5</v>
      </c>
      <c r="U1068">
        <f t="shared" si="184"/>
        <v>1.1625553014686768E-5</v>
      </c>
    </row>
    <row r="1069" spans="1:21" x14ac:dyDescent="0.3">
      <c r="A1069">
        <f t="shared" si="185"/>
        <v>50</v>
      </c>
      <c r="D1069" s="61">
        <f t="shared" si="177"/>
        <v>3.4811819489321289E-3</v>
      </c>
      <c r="E1069" s="61">
        <f>D1069/SUM(D1019:D1136)</f>
        <v>3.6607962109504832E-3</v>
      </c>
      <c r="F1069">
        <f>D1016*EXP(-N1016+D1016*A1069-EXP(-N1016+D1016*A1069))</f>
        <v>6.9646882717371459E-3</v>
      </c>
      <c r="G1069">
        <f t="shared" si="186"/>
        <v>3.8940019760574107E-5</v>
      </c>
      <c r="H1069">
        <f>F1069*(1/D1016+A1069-A1069*EXP(-N1016+D1016*A1069))</f>
        <v>0.40858619653510542</v>
      </c>
      <c r="I1069">
        <f>F1069*(-1+EXP(-N1016+D1016*A1069))</f>
        <v>-6.1967754712592164E-3</v>
      </c>
      <c r="K1069">
        <f t="shared" si="178"/>
        <v>-3.3038920607866627E-3</v>
      </c>
      <c r="L1069">
        <f t="shared" si="179"/>
        <v>0.16694267999902379</v>
      </c>
      <c r="M1069">
        <f t="shared" si="180"/>
        <v>3.8400026241199885E-5</v>
      </c>
      <c r="O1069">
        <f t="shared" si="181"/>
        <v>-2.5319169205838387E-3</v>
      </c>
      <c r="R1069">
        <f t="shared" si="182"/>
        <v>-1.3499246908793539E-3</v>
      </c>
      <c r="S1069">
        <f t="shared" si="183"/>
        <v>2.0473477281970855E-5</v>
      </c>
      <c r="U1069">
        <f t="shared" si="184"/>
        <v>1.091570274932914E-5</v>
      </c>
    </row>
    <row r="1070" spans="1:21" x14ac:dyDescent="0.3">
      <c r="A1070">
        <f t="shared" si="185"/>
        <v>51</v>
      </c>
      <c r="D1070" s="61">
        <f t="shared" si="177"/>
        <v>3.3099289607370491E-3</v>
      </c>
      <c r="E1070" s="61">
        <f>D1070/SUM(D1019:D1136)</f>
        <v>3.4807072930210978E-3</v>
      </c>
      <c r="F1070">
        <f>D1016*EXP(-N1016+D1016*A1070-EXP(-N1016+D1016*A1070))</f>
        <v>7.4136718332654793E-3</v>
      </c>
      <c r="G1070">
        <f t="shared" si="186"/>
        <v>4.1220031308875457E-5</v>
      </c>
      <c r="H1070">
        <f>F1070*(1/D1016+A1070-A1070*EXP(-N1016+D1016*A1070))</f>
        <v>0.43847579234228323</v>
      </c>
      <c r="I1070">
        <f>F1070*(-1+EXP(-N1016+D1016*A1070))</f>
        <v>-6.5365205258742795E-3</v>
      </c>
      <c r="K1070">
        <f t="shared" si="178"/>
        <v>-3.9329645402443811E-3</v>
      </c>
      <c r="L1070">
        <f t="shared" si="179"/>
        <v>0.19226102047019308</v>
      </c>
      <c r="M1070">
        <f t="shared" si="180"/>
        <v>4.2726100585175765E-5</v>
      </c>
      <c r="O1070">
        <f t="shared" si="181"/>
        <v>-2.8661060167443227E-3</v>
      </c>
      <c r="R1070">
        <f t="shared" si="182"/>
        <v>-1.7245097430377586E-3</v>
      </c>
      <c r="S1070">
        <f t="shared" si="183"/>
        <v>2.5707903444843096E-5</v>
      </c>
      <c r="U1070">
        <f t="shared" si="184"/>
        <v>1.5468210074819697E-5</v>
      </c>
    </row>
    <row r="1071" spans="1:21" x14ac:dyDescent="0.3">
      <c r="A1071">
        <f t="shared" si="185"/>
        <v>52</v>
      </c>
      <c r="D1071" s="61">
        <f t="shared" si="177"/>
        <v>4.7535390520579684E-3</v>
      </c>
      <c r="E1071" s="61">
        <f>D1071/SUM(D1019:D1136)</f>
        <v>4.9988015581078835E-3</v>
      </c>
      <c r="F1071">
        <f>D1016*EXP(-N1016+D1016*A1071-EXP(-N1016+D1016*A1071))</f>
        <v>7.8869541762953341E-3</v>
      </c>
      <c r="G1071">
        <f t="shared" si="186"/>
        <v>2.4031452490551051E-5</v>
      </c>
      <c r="H1071">
        <f>F1071*(1/D1016+A1071-A1071*EXP(-N1016+D1016*A1071))</f>
        <v>0.46987553949479816</v>
      </c>
      <c r="I1071">
        <f>F1071*(-1+EXP(-N1016+D1016*A1071))</f>
        <v>-6.8856145397352235E-3</v>
      </c>
      <c r="K1071">
        <f t="shared" si="178"/>
        <v>-2.8881526181874506E-3</v>
      </c>
      <c r="L1071">
        <f t="shared" si="179"/>
        <v>0.22078302261552762</v>
      </c>
      <c r="M1071">
        <f t="shared" si="180"/>
        <v>4.7411687589813114E-5</v>
      </c>
      <c r="O1071">
        <f t="shared" si="181"/>
        <v>-3.2353818466113143E-3</v>
      </c>
      <c r="R1071">
        <f t="shared" si="182"/>
        <v>-1.3570722696141422E-3</v>
      </c>
      <c r="S1071">
        <f t="shared" si="183"/>
        <v>1.9886705660765863E-5</v>
      </c>
      <c r="U1071">
        <f t="shared" si="184"/>
        <v>8.3414255459430256E-6</v>
      </c>
    </row>
    <row r="1072" spans="1:21" x14ac:dyDescent="0.3">
      <c r="A1072">
        <f t="shared" si="185"/>
        <v>53</v>
      </c>
      <c r="D1072" s="61">
        <f t="shared" si="177"/>
        <v>4.6280143611814404E-3</v>
      </c>
      <c r="E1072" s="61">
        <f>D1072/SUM(D1019:D1136)</f>
        <v>4.8668003241929235E-3</v>
      </c>
      <c r="F1072">
        <f>D1016*EXP(-N1016+D1016*A1072-EXP(-N1016+D1016*A1072))</f>
        <v>8.3851507422644713E-3</v>
      </c>
      <c r="G1072">
        <f t="shared" si="186"/>
        <v>2.5343066688871813E-5</v>
      </c>
      <c r="H1072">
        <f>F1072*(1/D1016+A1072-A1072*EXP(-N1016+D1016*A1072))</f>
        <v>0.50275355103984842</v>
      </c>
      <c r="I1072">
        <f>F1072*(-1+EXP(-N1016+D1016*A1072))</f>
        <v>-7.2427620460043867E-3</v>
      </c>
      <c r="K1072">
        <f t="shared" si="178"/>
        <v>-3.5183504180715478E-3</v>
      </c>
      <c r="L1072">
        <f t="shared" si="179"/>
        <v>0.25276113308317749</v>
      </c>
      <c r="M1072">
        <f t="shared" si="180"/>
        <v>5.2457602055041647E-5</v>
      </c>
      <c r="O1072">
        <f t="shared" si="181"/>
        <v>-3.6413243379653432E-3</v>
      </c>
      <c r="R1072">
        <f t="shared" si="182"/>
        <v>-1.768863166488006E-3</v>
      </c>
      <c r="S1072">
        <f t="shared" si="183"/>
        <v>2.5482574872552272E-5</v>
      </c>
      <c r="U1072">
        <f t="shared" si="184"/>
        <v>1.2378789664344235E-5</v>
      </c>
    </row>
    <row r="1073" spans="1:21" x14ac:dyDescent="0.3">
      <c r="A1073">
        <f t="shared" si="185"/>
        <v>54</v>
      </c>
      <c r="D1073" s="61">
        <f t="shared" si="177"/>
        <v>5.4838120082867673E-3</v>
      </c>
      <c r="E1073" s="61">
        <f>D1073/SUM(D1019:D1136)</f>
        <v>5.7667535095828901E-3</v>
      </c>
      <c r="F1073">
        <f>D1016*EXP(-N1016+D1016*A1073-EXP(-N1016+D1016*A1073))</f>
        <v>8.9087747054064203E-3</v>
      </c>
      <c r="G1073">
        <f t="shared" si="186"/>
        <v>1.7091912177357086E-5</v>
      </c>
      <c r="H1073">
        <f>F1073*(1/D1016+A1073-A1073*EXP(-N1016+D1016*A1073))</f>
        <v>0.53705427134732264</v>
      </c>
      <c r="I1073">
        <f>F1073*(-1+EXP(-N1016+D1016*A1073))</f>
        <v>-7.6063520808977454E-3</v>
      </c>
      <c r="K1073">
        <f t="shared" si="178"/>
        <v>-3.1420211958235302E-3</v>
      </c>
      <c r="L1073">
        <f t="shared" si="179"/>
        <v>0.28842729037240367</v>
      </c>
      <c r="M1073">
        <f t="shared" si="180"/>
        <v>5.7856591978577462E-5</v>
      </c>
      <c r="O1073">
        <f t="shared" si="181"/>
        <v>-4.0850238744177302E-3</v>
      </c>
      <c r="R1073">
        <f t="shared" si="182"/>
        <v>-1.6874359038808494E-3</v>
      </c>
      <c r="S1073">
        <f t="shared" si="183"/>
        <v>2.3899319461077132E-5</v>
      </c>
      <c r="U1073">
        <f t="shared" si="184"/>
        <v>9.8722971950043271E-6</v>
      </c>
    </row>
    <row r="1074" spans="1:21" x14ac:dyDescent="0.3">
      <c r="A1074">
        <f t="shared" si="185"/>
        <v>55</v>
      </c>
      <c r="D1074" s="61">
        <f t="shared" si="177"/>
        <v>5.5057734470783928E-3</v>
      </c>
      <c r="E1074" s="61">
        <f>D1074/SUM(D1019:D1136)</f>
        <v>5.7898480657120419E-3</v>
      </c>
      <c r="F1074">
        <f>D1016*EXP(-N1016+D1016*A1074-EXP(-N1016+D1016*A1074))</f>
        <v>9.4582133188610557E-3</v>
      </c>
      <c r="G1074">
        <f t="shared" si="186"/>
        <v>1.6901488817948456E-5</v>
      </c>
      <c r="H1074">
        <f>F1074*(1/D1016+A1074-A1074*EXP(-N1016+D1016*A1074))</f>
        <v>0.57269435377858458</v>
      </c>
      <c r="I1074">
        <f>F1074*(-1+EXP(-N1016+D1016*A1074))</f>
        <v>-7.974418011419477E-3</v>
      </c>
      <c r="K1074">
        <f t="shared" si="178"/>
        <v>-3.6683652531490137E-3</v>
      </c>
      <c r="L1074">
        <f t="shared" si="179"/>
        <v>0.32797882284987057</v>
      </c>
      <c r="M1074">
        <f t="shared" si="180"/>
        <v>6.3591342620851363E-5</v>
      </c>
      <c r="O1074">
        <f t="shared" si="181"/>
        <v>-4.5669041698101825E-3</v>
      </c>
      <c r="R1074">
        <f t="shared" si="182"/>
        <v>-2.1008520680759883E-3</v>
      </c>
      <c r="S1074">
        <f t="shared" si="183"/>
        <v>2.9253077947176863E-5</v>
      </c>
      <c r="U1074">
        <f t="shared" si="184"/>
        <v>1.3456903630511027E-5</v>
      </c>
    </row>
    <row r="1075" spans="1:21" x14ac:dyDescent="0.3">
      <c r="A1075">
        <f t="shared" si="185"/>
        <v>56</v>
      </c>
      <c r="D1075" s="61">
        <f t="shared" si="177"/>
        <v>6.4746285194495134E-3</v>
      </c>
      <c r="E1075" s="61">
        <f>D1075/SUM(D1019:D1136)</f>
        <v>6.8086919612413603E-3</v>
      </c>
      <c r="F1075">
        <f>D1016*EXP(-N1016+D1016*A1075-EXP(-N1016+D1016*A1075))</f>
        <v>1.0033701342064147E-2</v>
      </c>
      <c r="G1075">
        <f t="shared" si="186"/>
        <v>9.5623077728467853E-6</v>
      </c>
      <c r="H1075">
        <f>F1075*(1/D1016+A1075-A1075*EXP(-N1016+D1016*A1075))</f>
        <v>0.60955812389032216</v>
      </c>
      <c r="I1075">
        <f>F1075*(-1+EXP(-N1016+D1016*A1075))</f>
        <v>-8.3445950050813518E-3</v>
      </c>
      <c r="K1075">
        <f t="shared" si="178"/>
        <v>-3.2250093808227865E-3</v>
      </c>
      <c r="L1075">
        <f t="shared" si="179"/>
        <v>0.37156110640068934</v>
      </c>
      <c r="M1075">
        <f t="shared" si="180"/>
        <v>6.9632265798828639E-5</v>
      </c>
      <c r="O1075">
        <f t="shared" si="181"/>
        <v>-5.0865156759219423E-3</v>
      </c>
      <c r="R1075">
        <f t="shared" si="182"/>
        <v>-1.9658306677030274E-3</v>
      </c>
      <c r="S1075">
        <f t="shared" si="183"/>
        <v>2.6911397170554329E-5</v>
      </c>
      <c r="U1075">
        <f t="shared" si="184"/>
        <v>1.0400685506394972E-5</v>
      </c>
    </row>
    <row r="1076" spans="1:21" x14ac:dyDescent="0.3">
      <c r="A1076">
        <f t="shared" si="185"/>
        <v>57</v>
      </c>
      <c r="D1076" s="61">
        <f t="shared" si="177"/>
        <v>5.9897637073130401E-3</v>
      </c>
      <c r="E1076" s="61">
        <f>D1076/SUM(D1019:D1136)</f>
        <v>6.2988101759365424E-3</v>
      </c>
      <c r="F1076">
        <f>D1016*EXP(-N1016+D1016*A1076-EXP(-N1016+D1016*A1076))</f>
        <v>1.0635291398388912E-2</v>
      </c>
      <c r="G1076">
        <f t="shared" si="186"/>
        <v>1.2975700198192789E-5</v>
      </c>
      <c r="H1076">
        <f>F1076*(1/D1016+A1076-A1076*EXP(-N1016+D1016*A1076))</f>
        <v>0.64749263597839313</v>
      </c>
      <c r="I1076">
        <f>F1076*(-1+EXP(-N1016+D1016*A1076))</f>
        <v>-8.7140756056832205E-3</v>
      </c>
      <c r="K1076">
        <f t="shared" si="178"/>
        <v>-4.3364812224523696E-3</v>
      </c>
      <c r="L1076">
        <f t="shared" si="179"/>
        <v>0.41924671364624794</v>
      </c>
      <c r="M1076">
        <f t="shared" si="180"/>
        <v>7.5935113661563381E-5</v>
      </c>
      <c r="O1076">
        <f t="shared" si="181"/>
        <v>-5.6422997840388407E-3</v>
      </c>
      <c r="R1076">
        <f t="shared" si="182"/>
        <v>-2.8078396575964893E-3</v>
      </c>
      <c r="S1076">
        <f t="shared" si="183"/>
        <v>3.7788425235075543E-5</v>
      </c>
      <c r="U1076">
        <f t="shared" si="184"/>
        <v>1.8805069392681997E-5</v>
      </c>
    </row>
    <row r="1077" spans="1:21" x14ac:dyDescent="0.3">
      <c r="A1077">
        <f t="shared" si="185"/>
        <v>58</v>
      </c>
      <c r="D1077" s="61">
        <f t="shared" si="177"/>
        <v>7.1679576043273295E-3</v>
      </c>
      <c r="E1077" s="61">
        <f>D1077/SUM(D1019:D1136)</f>
        <v>7.53779389388842E-3</v>
      </c>
      <c r="F1077">
        <f>D1016*EXP(-N1016+D1016*A1077-EXP(-N1016+D1016*A1077))</f>
        <v>1.1262821151699798E-2</v>
      </c>
      <c r="G1077">
        <f t="shared" si="186"/>
        <v>5.5846963039005696E-6</v>
      </c>
      <c r="H1077">
        <f>F1077*(1/D1016+A1077-A1077*EXP(-N1016+D1016*A1077))</f>
        <v>0.68630234687744351</v>
      </c>
      <c r="I1077">
        <f>F1077*(-1+EXP(-N1016+D1016*A1077))</f>
        <v>-9.0795640832917381E-3</v>
      </c>
      <c r="K1077">
        <f t="shared" si="178"/>
        <v>-3.7250272578113778E-3</v>
      </c>
      <c r="L1077">
        <f t="shared" si="179"/>
        <v>0.4710109113294868</v>
      </c>
      <c r="M1077">
        <f t="shared" si="180"/>
        <v>8.2438483942601337E-5</v>
      </c>
      <c r="O1077">
        <f t="shared" si="181"/>
        <v>-6.2313261389872641E-3</v>
      </c>
      <c r="R1077">
        <f t="shared" si="182"/>
        <v>-2.5564949492183965E-3</v>
      </c>
      <c r="S1077">
        <f t="shared" si="183"/>
        <v>3.3821623699306902E-5</v>
      </c>
      <c r="U1077">
        <f t="shared" si="184"/>
        <v>1.3875828071437753E-5</v>
      </c>
    </row>
    <row r="1078" spans="1:21" x14ac:dyDescent="0.3">
      <c r="A1078">
        <f t="shared" si="185"/>
        <v>59</v>
      </c>
      <c r="D1078" s="61">
        <f t="shared" si="177"/>
        <v>7.5332684167185807E-3</v>
      </c>
      <c r="E1078" s="61">
        <f>D1078/SUM(D1019:D1136)</f>
        <v>7.9219531988139694E-3</v>
      </c>
      <c r="F1078">
        <f>D1016*EXP(-N1016+D1016*A1078-EXP(-N1016+D1016*A1078))</f>
        <v>1.1915877246060027E-2</v>
      </c>
      <c r="G1078">
        <f t="shared" si="186"/>
        <v>3.9165870523371224E-6</v>
      </c>
      <c r="H1078">
        <f>F1078*(1/D1016+A1078-A1078*EXP(-N1016+D1016*A1078))</f>
        <v>0.72574345166524312</v>
      </c>
      <c r="I1078">
        <f>F1078*(-1+EXP(-N1016+D1016*A1078))</f>
        <v>-9.4372304740125753E-3</v>
      </c>
      <c r="K1078">
        <f t="shared" si="178"/>
        <v>-3.9939240472460572E-3</v>
      </c>
      <c r="L1078">
        <f t="shared" si="179"/>
        <v>0.52670355763498111</v>
      </c>
      <c r="M1078">
        <f t="shared" si="180"/>
        <v>8.9061319019631614E-5</v>
      </c>
      <c r="O1078">
        <f t="shared" si="181"/>
        <v>-6.8490082183703047E-3</v>
      </c>
      <c r="R1078">
        <f t="shared" si="182"/>
        <v>-2.8985642237371709E-3</v>
      </c>
      <c r="S1078">
        <f t="shared" si="183"/>
        <v>3.7691581729562134E-5</v>
      </c>
      <c r="U1078">
        <f t="shared" si="184"/>
        <v>1.5951429295170325E-5</v>
      </c>
    </row>
    <row r="1079" spans="1:21" x14ac:dyDescent="0.3">
      <c r="A1079">
        <f t="shared" si="185"/>
        <v>60</v>
      </c>
      <c r="D1079" s="61">
        <f t="shared" si="177"/>
        <v>7.469581700515867E-3</v>
      </c>
      <c r="E1079" s="61">
        <f>D1079/SUM(D1019:D1136)</f>
        <v>7.8549805174709872E-3</v>
      </c>
      <c r="F1079">
        <f>D1016*EXP(-N1016+D1016*A1079-EXP(-N1016+D1016*A1079))</f>
        <v>1.2593756027537203E-2</v>
      </c>
      <c r="G1079">
        <f t="shared" si="186"/>
        <v>4.1861552077490419E-6</v>
      </c>
      <c r="H1079">
        <f>F1079*(1/D1016+A1079-A1079*EXP(-N1016+D1016*A1079))</f>
        <v>0.7655179520336769</v>
      </c>
      <c r="I1079">
        <f>F1079*(-1+EXP(-N1016+D1016*A1079))</f>
        <v>-9.7826655206358151E-3</v>
      </c>
      <c r="K1079">
        <f t="shared" si="178"/>
        <v>-4.7387755100662156E-3</v>
      </c>
      <c r="L1079">
        <f t="shared" si="179"/>
        <v>0.58601773488583486</v>
      </c>
      <c r="M1079">
        <f t="shared" si="180"/>
        <v>9.57005446886368E-5</v>
      </c>
      <c r="O1079">
        <f t="shared" si="181"/>
        <v>-7.4888060747875925E-3</v>
      </c>
      <c r="R1079">
        <f t="shared" si="182"/>
        <v>-3.6276177236132319E-3</v>
      </c>
      <c r="S1079">
        <f t="shared" si="183"/>
        <v>4.6357855792358166E-5</v>
      </c>
      <c r="U1079">
        <f t="shared" si="184"/>
        <v>2.2455993334803322E-5</v>
      </c>
    </row>
    <row r="1080" spans="1:21" x14ac:dyDescent="0.3">
      <c r="A1080">
        <f t="shared" si="185"/>
        <v>61</v>
      </c>
      <c r="D1080" s="61">
        <f t="shared" si="177"/>
        <v>9.2534845838501672E-3</v>
      </c>
      <c r="E1080" s="61">
        <f>D1080/SUM(D1019:D1136)</f>
        <v>9.7309252430884223E-3</v>
      </c>
      <c r="F1080">
        <f>D1016*EXP(-N1016+D1016*A1080-EXP(-N1016+D1016*A1080))</f>
        <v>1.3295421164404622E-2</v>
      </c>
      <c r="G1080">
        <f t="shared" si="186"/>
        <v>2.8922055219593348E-8</v>
      </c>
      <c r="H1080">
        <f>F1080*(1/D1016+A1080-A1080*EXP(-N1016+D1016*A1080))</f>
        <v>0.80526756034540092</v>
      </c>
      <c r="I1080">
        <f>F1080*(-1+EXP(-N1016+D1016*A1080))</f>
        <v>-1.0110838072580754E-2</v>
      </c>
      <c r="K1080">
        <f t="shared" si="178"/>
        <v>-3.5644959213161995E-3</v>
      </c>
      <c r="L1080">
        <f t="shared" si="179"/>
        <v>0.64845584374463394</v>
      </c>
      <c r="M1080">
        <f t="shared" si="180"/>
        <v>1.022290465299485E-4</v>
      </c>
      <c r="O1080">
        <f t="shared" si="181"/>
        <v>-8.1419299077544992E-3</v>
      </c>
      <c r="R1080">
        <f t="shared" si="182"/>
        <v>-2.8703729344194281E-3</v>
      </c>
      <c r="S1080">
        <f t="shared" si="183"/>
        <v>3.6040041070802643E-5</v>
      </c>
      <c r="U1080">
        <f t="shared" si="184"/>
        <v>1.2705631173079823E-5</v>
      </c>
    </row>
    <row r="1081" spans="1:21" x14ac:dyDescent="0.3">
      <c r="A1081">
        <f t="shared" si="185"/>
        <v>62</v>
      </c>
      <c r="D1081" s="61">
        <f t="shared" si="177"/>
        <v>1.0159981590695458E-2</v>
      </c>
      <c r="E1081" s="61">
        <f>D1081/SUM(D1019:D1136)</f>
        <v>1.0684193660705939E-2</v>
      </c>
      <c r="F1081">
        <f>D1016*EXP(-N1016+D1016*A1081-EXP(-N1016+D1016*A1081))</f>
        <v>1.4019458405793231E-2</v>
      </c>
      <c r="G1081">
        <f t="shared" si="186"/>
        <v>6.1340781905336013E-7</v>
      </c>
      <c r="H1081">
        <f>F1081*(1/D1016+A1081-A1081*EXP(-N1016+D1016*A1081))</f>
        <v>0.84456758151847866</v>
      </c>
      <c r="I1081">
        <f>F1081*(-1+EXP(-N1016+D1016*A1081))</f>
        <v>-1.0416056905198904E-2</v>
      </c>
      <c r="K1081">
        <f t="shared" si="178"/>
        <v>-3.3352647450872915E-3</v>
      </c>
      <c r="L1081">
        <f t="shared" si="179"/>
        <v>0.71329439975197206</v>
      </c>
      <c r="M1081">
        <f t="shared" si="180"/>
        <v>1.0849424145234176E-4</v>
      </c>
      <c r="O1081">
        <f t="shared" si="181"/>
        <v>-8.7970639893826877E-3</v>
      </c>
      <c r="R1081">
        <f t="shared" si="182"/>
        <v>-2.8168564794822191E-3</v>
      </c>
      <c r="S1081">
        <f t="shared" si="183"/>
        <v>3.4740307378732943E-5</v>
      </c>
      <c r="U1081">
        <f t="shared" si="184"/>
        <v>1.1123990919822195E-5</v>
      </c>
    </row>
    <row r="1082" spans="1:21" x14ac:dyDescent="0.3">
      <c r="A1082">
        <f t="shared" si="185"/>
        <v>63</v>
      </c>
      <c r="D1082" s="61">
        <f t="shared" si="177"/>
        <v>1.0107904188508605E-2</v>
      </c>
      <c r="E1082" s="61">
        <f>D1082/SUM(D1019:D1136)</f>
        <v>1.0629429284870814E-2</v>
      </c>
      <c r="F1082">
        <f>D1016*EXP(-N1016+D1016*A1082-EXP(-N1016+D1016*A1082))</f>
        <v>1.4764027872862611E-2</v>
      </c>
      <c r="G1082">
        <f t="shared" si="186"/>
        <v>5.3062364749770911E-7</v>
      </c>
      <c r="H1082">
        <f>F1082*(1/D1016+A1082-A1082*EXP(-N1016+D1016*A1082))</f>
        <v>0.8829209614811151</v>
      </c>
      <c r="I1082">
        <f>F1082*(-1+EXP(-N1016+D1016*A1082))</f>
        <v>-1.069193937461603E-2</v>
      </c>
      <c r="K1082">
        <f t="shared" si="178"/>
        <v>-4.1345985879917974E-3</v>
      </c>
      <c r="L1082">
        <f t="shared" si="179"/>
        <v>0.77954942422273676</v>
      </c>
      <c r="M1082">
        <f t="shared" si="180"/>
        <v>1.1431756759046463E-4</v>
      </c>
      <c r="O1082">
        <f t="shared" si="181"/>
        <v>-9.4401373927337773E-3</v>
      </c>
      <c r="R1082">
        <f t="shared" si="182"/>
        <v>-3.6505237606481787E-3</v>
      </c>
      <c r="S1082">
        <f t="shared" si="183"/>
        <v>4.4206877441181341E-5</v>
      </c>
      <c r="U1082">
        <f t="shared" si="184"/>
        <v>1.7094905483823764E-5</v>
      </c>
    </row>
    <row r="1083" spans="1:21" x14ac:dyDescent="0.3">
      <c r="A1083">
        <f t="shared" si="185"/>
        <v>64</v>
      </c>
      <c r="D1083" s="61">
        <f t="shared" si="177"/>
        <v>1.2297869342500392E-2</v>
      </c>
      <c r="E1083" s="61">
        <f>D1083/SUM(D1019:D1136)</f>
        <v>1.2932387376534476E-2</v>
      </c>
      <c r="F1083">
        <f>D1016*EXP(-N1016+D1016*A1083-EXP(-N1016+D1016*A1083))</f>
        <v>1.5526814464586723E-2</v>
      </c>
      <c r="G1083">
        <f t="shared" si="186"/>
        <v>9.1893694541834021E-6</v>
      </c>
      <c r="H1083">
        <f>F1083*(1/D1016+A1083-A1083*EXP(-N1016+D1016*A1083))</f>
        <v>0.91975274541740371</v>
      </c>
      <c r="I1083">
        <f>F1083*(-1+EXP(-N1016+D1016*A1083))</f>
        <v>-1.0931389831847851E-2</v>
      </c>
      <c r="K1083">
        <f t="shared" si="178"/>
        <v>-2.5944270880522476E-3</v>
      </c>
      <c r="L1083">
        <f t="shared" si="179"/>
        <v>0.84594511270285144</v>
      </c>
      <c r="M1083">
        <f t="shared" si="180"/>
        <v>1.1949528365582658E-4</v>
      </c>
      <c r="O1083">
        <f t="shared" si="181"/>
        <v>-1.0054175809069952E-2</v>
      </c>
      <c r="R1083">
        <f t="shared" si="182"/>
        <v>-2.3862314370213349E-3</v>
      </c>
      <c r="S1083">
        <f t="shared" si="183"/>
        <v>2.8360693889804969E-5</v>
      </c>
      <c r="U1083">
        <f t="shared" si="184"/>
        <v>6.7310519152192655E-6</v>
      </c>
    </row>
    <row r="1084" spans="1:21" x14ac:dyDescent="0.3">
      <c r="A1084">
        <f t="shared" si="185"/>
        <v>65</v>
      </c>
      <c r="D1084" s="61">
        <f t="shared" ref="D1084:D1136" si="187">D884</f>
        <v>1.4276516311219033E-2</v>
      </c>
      <c r="E1084" s="61">
        <f>D1084/SUM(D1019:D1136)</f>
        <v>1.5013124158510442E-2</v>
      </c>
      <c r="F1084">
        <f>D1016*EXP(-N1016+D1016*A1084-EXP(-N1016+D1016*A1084))</f>
        <v>1.6304977185681694E-2</v>
      </c>
      <c r="G1084">
        <f t="shared" si="186"/>
        <v>2.6133914642305479E-5</v>
      </c>
      <c r="H1084">
        <f>F1084*(1/D1016+A1084-A1084*EXP(-N1016+D1016*A1084))</f>
        <v>0.95440525145041788</v>
      </c>
      <c r="I1084">
        <f>F1084*(-1+EXP(-N1016+D1016*A1084))</f>
        <v>-1.1126591271297901E-2</v>
      </c>
      <c r="K1084">
        <f t="shared" ref="K1084:K1136" si="188">E1084-F1084</f>
        <v>-1.2918530271712522E-3</v>
      </c>
      <c r="L1084">
        <f t="shared" ref="L1084:L1136" si="189">H1084*H1084</f>
        <v>0.91088938399613539</v>
      </c>
      <c r="M1084">
        <f t="shared" ref="M1084:M1136" si="190">I1084*I1084</f>
        <v>1.2380103331852263E-4</v>
      </c>
      <c r="O1084">
        <f t="shared" ref="O1084:O1136" si="191">H1084*I1084</f>
        <v>-1.0619277140069097E-2</v>
      </c>
      <c r="R1084">
        <f t="shared" ref="R1084:R1136" si="192">H1084*K1084</f>
        <v>-1.2329513132343624E-3</v>
      </c>
      <c r="S1084">
        <f t="shared" ref="S1084:S1136" si="193">I1084*K1084</f>
        <v>1.4373920615923424E-5</v>
      </c>
      <c r="U1084">
        <f t="shared" ref="U1084:U1136" si="194">K1084*K1084</f>
        <v>1.668884243811528E-6</v>
      </c>
    </row>
    <row r="1085" spans="1:21" x14ac:dyDescent="0.3">
      <c r="A1085">
        <f t="shared" ref="A1085:A1136" si="195">A1084+1</f>
        <v>66</v>
      </c>
      <c r="D1085" s="61">
        <f t="shared" si="187"/>
        <v>1.457936302296879E-2</v>
      </c>
      <c r="E1085" s="61">
        <f>D1085/SUM(D1019:D1136)</f>
        <v>1.533159647944512E-2</v>
      </c>
      <c r="F1085">
        <f>D1016*EXP(-N1016+D1016*A1085-EXP(-N1016+D1016*A1085))</f>
        <v>1.7095098469686053E-2</v>
      </c>
      <c r="G1085">
        <f t="shared" ref="G1085:G1136" si="196">(1/$H$4-E1085)^2</f>
        <v>2.9491485659223713E-5</v>
      </c>
      <c r="H1085">
        <f>F1085*(1/D1016+A1085-A1085*EXP(-N1016+D1016*A1085))</f>
        <v>0.98613433535042472</v>
      </c>
      <c r="I1085">
        <f>F1085*(-1+EXP(-N1016+D1016*A1085))</f>
        <v>-1.1269014270207893E-2</v>
      </c>
      <c r="K1085">
        <f t="shared" si="188"/>
        <v>-1.7635019902409333E-3</v>
      </c>
      <c r="L1085">
        <f t="shared" si="189"/>
        <v>0.97246092735702394</v>
      </c>
      <c r="M1085">
        <f t="shared" si="190"/>
        <v>1.2699068262214913E-4</v>
      </c>
      <c r="O1085">
        <f t="shared" si="191"/>
        <v>-1.1112761897405912E-2</v>
      </c>
      <c r="R1085">
        <f t="shared" si="192"/>
        <v>-1.7390498630353939E-3</v>
      </c>
      <c r="S1085">
        <f t="shared" si="193"/>
        <v>1.9872929093565099E-5</v>
      </c>
      <c r="U1085">
        <f t="shared" si="194"/>
        <v>3.1099392695837329E-6</v>
      </c>
    </row>
    <row r="1086" spans="1:21" x14ac:dyDescent="0.3">
      <c r="A1086">
        <f t="shared" si="195"/>
        <v>67</v>
      </c>
      <c r="D1086" s="61">
        <f t="shared" si="187"/>
        <v>1.5043432193271066E-2</v>
      </c>
      <c r="E1086" s="61">
        <f>D1086/SUM(D1019:D1136)</f>
        <v>1.5819609655769513E-2</v>
      </c>
      <c r="F1086">
        <f>D1016*EXP(-N1016+D1016*A1086-EXP(-N1016+D1016*A1086))</f>
        <v>1.7893134877148557E-2</v>
      </c>
      <c r="G1086">
        <f t="shared" si="196"/>
        <v>3.5030057457657347E-5</v>
      </c>
      <c r="H1086">
        <f>F1086*(1/D1016+A1086-A1086*EXP(-N1016+D1016*A1086))</f>
        <v>1.0141071981812764</v>
      </c>
      <c r="I1086">
        <f>F1086*(-1+EXP(-N1016+D1016*A1086))</f>
        <v>-1.1349447865493037E-2</v>
      </c>
      <c r="K1086">
        <f t="shared" si="188"/>
        <v>-2.0735252213790432E-3</v>
      </c>
      <c r="L1086">
        <f t="shared" si="189"/>
        <v>1.0284134094030786</v>
      </c>
      <c r="M1086">
        <f t="shared" si="190"/>
        <v>1.2880996685154446E-4</v>
      </c>
      <c r="O1086">
        <f t="shared" si="191"/>
        <v>-1.1509556775779611E-2</v>
      </c>
      <c r="R1086">
        <f t="shared" si="192"/>
        <v>-2.1027768526109122E-3</v>
      </c>
      <c r="S1086">
        <f t="shared" si="193"/>
        <v>2.3533366397826358E-5</v>
      </c>
      <c r="U1086">
        <f t="shared" si="194"/>
        <v>4.2995068436950105E-6</v>
      </c>
    </row>
    <row r="1087" spans="1:21" x14ac:dyDescent="0.3">
      <c r="A1087">
        <f t="shared" si="195"/>
        <v>68</v>
      </c>
      <c r="D1087" s="61">
        <f t="shared" si="187"/>
        <v>1.7962717114752714E-2</v>
      </c>
      <c r="E1087" s="61">
        <f>D1087/SUM(D1019:D1136)</f>
        <v>1.8889517329662618E-2</v>
      </c>
      <c r="F1087">
        <f>D1016*EXP(-N1016+D1016*A1087-EXP(-N1016+D1016*A1087))</f>
        <v>1.8694370896824224E-2</v>
      </c>
      <c r="G1087">
        <f t="shared" si="196"/>
        <v>8.07936217761854E-5</v>
      </c>
      <c r="H1087">
        <f>F1087*(1/D1016+A1087-A1087*EXP(-N1016+D1016*A1087))</f>
        <v>1.0374022694279064</v>
      </c>
      <c r="I1087">
        <f>F1087*(-1+EXP(-N1016+D1016*A1087))</f>
        <v>-1.1358057580940851E-2</v>
      </c>
      <c r="K1087">
        <f t="shared" si="188"/>
        <v>1.9514643283839381E-4</v>
      </c>
      <c r="L1087">
        <f t="shared" si="189"/>
        <v>1.0762034686141704</v>
      </c>
      <c r="M1087">
        <f t="shared" si="190"/>
        <v>1.2900547201196791E-4</v>
      </c>
      <c r="O1087">
        <f t="shared" si="191"/>
        <v>-1.1782874710760874E-2</v>
      </c>
      <c r="R1087">
        <f t="shared" si="192"/>
        <v>2.0244535229731024E-4</v>
      </c>
      <c r="S1087">
        <f t="shared" si="193"/>
        <v>-2.2164844208936834E-6</v>
      </c>
      <c r="U1087">
        <f t="shared" si="194"/>
        <v>3.8082130249549748E-8</v>
      </c>
    </row>
    <row r="1088" spans="1:21" x14ac:dyDescent="0.3">
      <c r="A1088">
        <f t="shared" si="195"/>
        <v>69</v>
      </c>
      <c r="D1088" s="61">
        <f t="shared" si="187"/>
        <v>1.9050321813314099E-2</v>
      </c>
      <c r="E1088" s="61">
        <f>D1088/SUM(D1019:D1136)</f>
        <v>2.0033237829743575E-2</v>
      </c>
      <c r="F1088">
        <f>D1016*EXP(-N1016+D1016*A1088-EXP(-N1016+D1016*A1088))</f>
        <v>1.9493377963609365E-2</v>
      </c>
      <c r="G1088">
        <f t="shared" si="196"/>
        <v>1.0266244407695767E-4</v>
      </c>
      <c r="H1088">
        <f>F1088*(1/D1016+A1088-A1088*EXP(-N1016+D1016*A1088))</f>
        <v>1.0550117797708145</v>
      </c>
      <c r="I1088">
        <f>F1088*(-1+EXP(-N1016+D1016*A1088))</f>
        <v>-1.1284476317008801E-2</v>
      </c>
      <c r="K1088">
        <f t="shared" si="188"/>
        <v>5.3985986613420966E-4</v>
      </c>
      <c r="L1088">
        <f t="shared" si="189"/>
        <v>1.1130498554551815</v>
      </c>
      <c r="M1088">
        <f t="shared" si="190"/>
        <v>1.273394057491325E-4</v>
      </c>
      <c r="O1088">
        <f t="shared" si="191"/>
        <v>-1.190525544298906E-2</v>
      </c>
      <c r="R1088">
        <f t="shared" si="192"/>
        <v>5.6955851819708622E-4</v>
      </c>
      <c r="S1088">
        <f t="shared" si="193"/>
        <v>-6.0920358738950304E-6</v>
      </c>
      <c r="U1088">
        <f t="shared" si="194"/>
        <v>2.9144867506244675E-7</v>
      </c>
    </row>
    <row r="1089" spans="1:21" x14ac:dyDescent="0.3">
      <c r="A1089">
        <f t="shared" si="195"/>
        <v>70</v>
      </c>
      <c r="D1089" s="61">
        <f t="shared" si="187"/>
        <v>1.9709787509574837E-2</v>
      </c>
      <c r="E1089" s="61">
        <f>D1089/SUM(D1019:D1136)</f>
        <v>2.0726729166174206E-2</v>
      </c>
      <c r="F1089">
        <f>D1016*EXP(-N1016+D1016*A1089-EXP(-N1016+D1016*A1089))</f>
        <v>2.0283981223944154E-2</v>
      </c>
      <c r="G1089">
        <f t="shared" si="196"/>
        <v>1.1719662635032746E-4</v>
      </c>
      <c r="H1089">
        <f>F1089*(1/D1016+A1089-A1089*EXP(-N1016+D1016*A1089))</f>
        <v>1.0658477154283215</v>
      </c>
      <c r="I1089">
        <f>F1089*(-1+EXP(-N1016+D1016*A1089))</f>
        <v>-1.1117934188951692E-2</v>
      </c>
      <c r="K1089">
        <f t="shared" si="188"/>
        <v>4.4274794223005121E-4</v>
      </c>
      <c r="L1089">
        <f t="shared" si="189"/>
        <v>1.1360313524837722</v>
      </c>
      <c r="M1089">
        <f t="shared" si="190"/>
        <v>1.2360846062986093E-4</v>
      </c>
      <c r="O1089">
        <f t="shared" si="191"/>
        <v>-1.185002475557659E-2</v>
      </c>
      <c r="R1089">
        <f t="shared" si="192"/>
        <v>4.7190188273649051E-4</v>
      </c>
      <c r="S1089">
        <f t="shared" si="193"/>
        <v>-4.9224424840074954E-6</v>
      </c>
      <c r="U1089">
        <f t="shared" si="194"/>
        <v>1.9602574034894477E-7</v>
      </c>
    </row>
    <row r="1090" spans="1:21" x14ac:dyDescent="0.3">
      <c r="A1090">
        <f t="shared" si="195"/>
        <v>71</v>
      </c>
      <c r="D1090" s="61">
        <f t="shared" si="187"/>
        <v>2.1967083500650859E-2</v>
      </c>
      <c r="E1090" s="61">
        <f>D1090/SUM(D1019:D1136)</f>
        <v>2.3100492081284028E-2</v>
      </c>
      <c r="F1090">
        <f>D1016*EXP(-N1016+D1016*A1090-EXP(-N1016+D1016*A1090))</f>
        <v>2.105923701616539E-2</v>
      </c>
      <c r="G1090">
        <f t="shared" si="196"/>
        <v>1.7422685258005862E-4</v>
      </c>
      <c r="H1090">
        <f>F1090*(1/D1016+A1090-A1090*EXP(-N1016+D1016*A1090))</f>
        <v>1.0687519131307075</v>
      </c>
      <c r="I1090">
        <f>F1090*(-1+EXP(-N1016+D1016*A1090))</f>
        <v>-1.0847433571757043E-2</v>
      </c>
      <c r="K1090">
        <f t="shared" si="188"/>
        <v>2.0412550651186384E-3</v>
      </c>
      <c r="L1090">
        <f t="shared" si="189"/>
        <v>1.1422306518205474</v>
      </c>
      <c r="M1090">
        <f t="shared" si="190"/>
        <v>1.1766681509368175E-4</v>
      </c>
      <c r="O1090">
        <f t="shared" si="191"/>
        <v>-1.1593215382373604E-2</v>
      </c>
      <c r="R1090">
        <f t="shared" si="192"/>
        <v>2.1815952560332915E-3</v>
      </c>
      <c r="S1090">
        <f t="shared" si="193"/>
        <v>-2.2142378721887027E-5</v>
      </c>
      <c r="U1090">
        <f t="shared" si="194"/>
        <v>4.1667222408724969E-6</v>
      </c>
    </row>
    <row r="1091" spans="1:21" x14ac:dyDescent="0.3">
      <c r="A1091">
        <f t="shared" si="195"/>
        <v>72</v>
      </c>
      <c r="D1091" s="61">
        <f t="shared" si="187"/>
        <v>2.3900150588625674E-2</v>
      </c>
      <c r="E1091" s="61">
        <f>D1091/SUM(D1019:D1136)</f>
        <v>2.5133297253487698E-2</v>
      </c>
      <c r="F1091">
        <f>D1016*EXP(-N1016+D1016*A1091-EXP(-N1016+D1016*A1091))</f>
        <v>2.1811424472472724E-2</v>
      </c>
      <c r="G1091">
        <f t="shared" si="196"/>
        <v>2.320231812483555E-4</v>
      </c>
      <c r="H1091">
        <f>F1091*(1/D1016+A1091-A1091*EXP(-N1016+D1016*A1091))</f>
        <v>1.0625111023765639</v>
      </c>
      <c r="I1091">
        <f>F1091*(-1+EXP(-N1016+D1016*A1091))</f>
        <v>-1.0461975489416082E-2</v>
      </c>
      <c r="K1091">
        <f t="shared" si="188"/>
        <v>3.3218727810149749E-3</v>
      </c>
      <c r="L1091">
        <f t="shared" si="189"/>
        <v>1.1289298426734611</v>
      </c>
      <c r="M1091">
        <f t="shared" si="190"/>
        <v>1.0945293114114288E-4</v>
      </c>
      <c r="O1091">
        <f t="shared" si="191"/>
        <v>-1.1115965110296073E-2</v>
      </c>
      <c r="R1091">
        <f t="shared" si="192"/>
        <v>3.5295267105109229E-3</v>
      </c>
      <c r="S1091">
        <f t="shared" si="193"/>
        <v>-3.4753351613937108E-5</v>
      </c>
      <c r="U1091">
        <f t="shared" si="194"/>
        <v>1.1034838773248163E-5</v>
      </c>
    </row>
    <row r="1092" spans="1:21" x14ac:dyDescent="0.3">
      <c r="A1092">
        <f t="shared" si="195"/>
        <v>73</v>
      </c>
      <c r="D1092" s="61">
        <f t="shared" si="187"/>
        <v>2.5646422946606715E-2</v>
      </c>
      <c r="E1092" s="61">
        <f>D1092/SUM(D1019:D1136)</f>
        <v>2.6969669877833165E-2</v>
      </c>
      <c r="F1092">
        <f>D1016*EXP(-N1016+D1016*A1092-EXP(-N1016+D1016*A1092))</f>
        <v>2.2532055066246684E-2</v>
      </c>
      <c r="G1092">
        <f t="shared" si="196"/>
        <v>2.9133982939201025E-4</v>
      </c>
      <c r="H1092">
        <f>F1092*(1/D1016+A1092-A1092*EXP(-N1016+D1016*A1092))</f>
        <v>1.0458777182413201</v>
      </c>
      <c r="I1092">
        <f>F1092*(-1+EXP(-N1016+D1016*A1092))</f>
        <v>-9.950842960112654E-3</v>
      </c>
      <c r="K1092">
        <f t="shared" si="188"/>
        <v>4.4376148115864815E-3</v>
      </c>
      <c r="L1092">
        <f t="shared" si="189"/>
        <v>1.0938602015136702</v>
      </c>
      <c r="M1092">
        <f t="shared" si="190"/>
        <v>9.9019275616823562E-5</v>
      </c>
      <c r="O1092">
        <f t="shared" si="191"/>
        <v>-1.0407364929700326E-2</v>
      </c>
      <c r="R1092">
        <f t="shared" si="192"/>
        <v>4.6412024535759551E-3</v>
      </c>
      <c r="S1092">
        <f t="shared" si="193"/>
        <v>-4.4158008107566979E-5</v>
      </c>
      <c r="U1092">
        <f t="shared" si="194"/>
        <v>1.9692425216011724E-5</v>
      </c>
    </row>
    <row r="1093" spans="1:21" x14ac:dyDescent="0.3">
      <c r="A1093">
        <f t="shared" si="195"/>
        <v>74</v>
      </c>
      <c r="D1093" s="61">
        <f t="shared" si="187"/>
        <v>2.7348241506391664E-2</v>
      </c>
      <c r="E1093" s="61">
        <f>D1093/SUM(D1019:D1136)</f>
        <v>2.8759295076049834E-2</v>
      </c>
      <c r="F1093">
        <f>D1016*EXP(-N1016+D1016*A1093-EXP(-N1016+D1016*A1093))</f>
        <v>2.3211904290427764E-2</v>
      </c>
      <c r="G1093">
        <f t="shared" si="196"/>
        <v>3.5563566660704916E-4</v>
      </c>
      <c r="H1093">
        <f>F1093*(1/D1016+A1093-A1093*EXP(-N1016+D1016*A1093))</f>
        <v>1.0175972796474839</v>
      </c>
      <c r="I1093">
        <f>F1093*(-1+EXP(-N1016+D1016*A1093))</f>
        <v>-9.303945849652849E-3</v>
      </c>
      <c r="K1093">
        <f t="shared" si="188"/>
        <v>5.5473907856220701E-3</v>
      </c>
      <c r="L1093">
        <f t="shared" si="189"/>
        <v>1.0355042235459595</v>
      </c>
      <c r="M1093">
        <f t="shared" si="190"/>
        <v>8.6563408373272472E-5</v>
      </c>
      <c r="O1093">
        <f t="shared" si="191"/>
        <v>-9.4676699865942383E-3</v>
      </c>
      <c r="R1093">
        <f t="shared" si="192"/>
        <v>5.645009772590537E-3</v>
      </c>
      <c r="S1093">
        <f t="shared" si="193"/>
        <v>-5.161262347629092E-5</v>
      </c>
      <c r="U1093">
        <f t="shared" si="194"/>
        <v>3.0773544528404651E-5</v>
      </c>
    </row>
    <row r="1094" spans="1:21" x14ac:dyDescent="0.3">
      <c r="A1094">
        <f t="shared" si="195"/>
        <v>75</v>
      </c>
      <c r="D1094" s="61">
        <f t="shared" si="187"/>
        <v>2.8734972642275411E-2</v>
      </c>
      <c r="E1094" s="61">
        <f>D1094/SUM(D1019:D1136)</f>
        <v>3.021757567221561E-2</v>
      </c>
      <c r="F1094">
        <f>D1016*EXP(-N1016+D1016*A1094-EXP(-N1016+D1016*A1094))</f>
        <v>2.3841069916988922E-2</v>
      </c>
      <c r="G1094">
        <f t="shared" si="196"/>
        <v>4.1276364935339041E-4</v>
      </c>
      <c r="H1094">
        <f>F1094*(1/D1016+A1094-A1094*EXP(-N1016+D1016*A1094))</f>
        <v>0.97644303811815714</v>
      </c>
      <c r="I1094">
        <f>F1094*(-1+EXP(-N1016+D1016*A1094))</f>
        <v>-8.5122300514018853E-3</v>
      </c>
      <c r="K1094">
        <f t="shared" si="188"/>
        <v>6.3765057552266878E-3</v>
      </c>
      <c r="L1094">
        <f t="shared" si="189"/>
        <v>0.95344100668941689</v>
      </c>
      <c r="M1094">
        <f t="shared" si="190"/>
        <v>7.245806044798935E-5</v>
      </c>
      <c r="O1094">
        <f t="shared" si="191"/>
        <v>-8.3117077725515329E-3</v>
      </c>
      <c r="R1094">
        <f t="shared" si="192"/>
        <v>6.2262946522114613E-3</v>
      </c>
      <c r="S1094">
        <f t="shared" si="193"/>
        <v>-5.4278283912577683E-5</v>
      </c>
      <c r="U1094">
        <f t="shared" si="194"/>
        <v>4.0659825646439074E-5</v>
      </c>
    </row>
    <row r="1095" spans="1:21" x14ac:dyDescent="0.3">
      <c r="A1095">
        <f t="shared" si="195"/>
        <v>76</v>
      </c>
      <c r="D1095" s="61">
        <f t="shared" si="187"/>
        <v>2.9956400016221886E-2</v>
      </c>
      <c r="E1095" s="61">
        <f>D1095/SUM(D1019:D1136)</f>
        <v>3.1502023531617525E-2</v>
      </c>
      <c r="F1095">
        <f>D1016*EXP(-N1016+D1016*A1095-EXP(-N1016+D1016*A1095))</f>
        <v>2.4409061401426117E-2</v>
      </c>
      <c r="G1095">
        <f t="shared" si="196"/>
        <v>4.6660464535663225E-4</v>
      </c>
      <c r="H1095">
        <f>F1095*(1/D1016+A1095-A1095*EXP(-N1016+D1016*A1095))</f>
        <v>0.92125843193112444</v>
      </c>
      <c r="I1095">
        <f>F1095*(-1+EXP(-N1016+D1016*A1095))</f>
        <v>-7.5681512548738152E-3</v>
      </c>
      <c r="K1095">
        <f t="shared" si="188"/>
        <v>7.0929621301914075E-3</v>
      </c>
      <c r="L1095">
        <f t="shared" si="189"/>
        <v>0.84871709840419429</v>
      </c>
      <c r="M1095">
        <f t="shared" si="190"/>
        <v>5.7276913416648103E-5</v>
      </c>
      <c r="O1095">
        <f t="shared" si="191"/>
        <v>-6.9722231576826227E-3</v>
      </c>
      <c r="R1095">
        <f t="shared" si="192"/>
        <v>6.5344511698069846E-3</v>
      </c>
      <c r="S1095">
        <f t="shared" si="193"/>
        <v>-5.3680610246380549E-5</v>
      </c>
      <c r="U1095">
        <f t="shared" si="194"/>
        <v>5.0310111780329429E-5</v>
      </c>
    </row>
    <row r="1096" spans="1:21" x14ac:dyDescent="0.3">
      <c r="A1096">
        <f t="shared" si="195"/>
        <v>77</v>
      </c>
      <c r="D1096" s="61">
        <f t="shared" si="187"/>
        <v>3.2674042245523505E-2</v>
      </c>
      <c r="E1096" s="61">
        <f>D1096/SUM(D1019:D1136)</f>
        <v>3.4359884603429133E-2</v>
      </c>
      <c r="F1096">
        <f>D1016*EXP(-N1016+D1016*A1096-EXP(-N1016+D1016*A1096))</f>
        <v>2.4904924896616505E-2</v>
      </c>
      <c r="G1096">
        <f t="shared" si="196"/>
        <v>5.9823752037830918E-4</v>
      </c>
      <c r="H1096">
        <f>F1096*(1/D1016+A1096-A1096*EXP(-N1016+D1016*A1096))</f>
        <v>0.85100761029463023</v>
      </c>
      <c r="I1096">
        <f>F1096*(-1+EXP(-N1016+D1016*A1096))</f>
        <v>-6.4662100458789239E-3</v>
      </c>
      <c r="K1096">
        <f t="shared" si="188"/>
        <v>9.4549597068126282E-3</v>
      </c>
      <c r="L1096">
        <f t="shared" si="189"/>
        <v>0.72421395277937728</v>
      </c>
      <c r="M1096">
        <f t="shared" si="190"/>
        <v>4.1811872357425517E-5</v>
      </c>
      <c r="O1096">
        <f t="shared" si="191"/>
        <v>-5.5027939588065547E-3</v>
      </c>
      <c r="R1096">
        <f t="shared" si="192"/>
        <v>8.0462426655266324E-3</v>
      </c>
      <c r="S1096">
        <f t="shared" si="193"/>
        <v>-6.1137755439572261E-5</v>
      </c>
      <c r="U1096">
        <f t="shared" si="194"/>
        <v>8.9396263057450344E-5</v>
      </c>
    </row>
    <row r="1097" spans="1:21" x14ac:dyDescent="0.3">
      <c r="A1097">
        <f t="shared" si="195"/>
        <v>78</v>
      </c>
      <c r="D1097" s="61">
        <f t="shared" si="187"/>
        <v>3.3540692196800344E-2</v>
      </c>
      <c r="E1097" s="61">
        <f>D1097/SUM(D1019:D1136)</f>
        <v>3.5271250025977037E-2</v>
      </c>
      <c r="F1097">
        <f>D1016*EXP(-N1016+D1016*A1097-EXP(-N1016+D1016*A1097))</f>
        <v>2.5317407955087391E-2</v>
      </c>
      <c r="G1097">
        <f t="shared" si="196"/>
        <v>6.4365008876187443E-4</v>
      </c>
      <c r="H1097">
        <f>F1097*(1/D1016+A1097-A1097*EXP(-N1016+D1016*A1097))</f>
        <v>0.76483390188758138</v>
      </c>
      <c r="I1097">
        <f>F1097*(-1+EXP(-N1016+D1016*A1097))</f>
        <v>-5.2035404816639565E-3</v>
      </c>
      <c r="K1097">
        <f t="shared" si="188"/>
        <v>9.9538420708896458E-3</v>
      </c>
      <c r="L1097">
        <f t="shared" si="189"/>
        <v>0.58497089747658249</v>
      </c>
      <c r="M1097">
        <f t="shared" si="190"/>
        <v>2.7076833544315561E-5</v>
      </c>
      <c r="O1097">
        <f t="shared" si="191"/>
        <v>-3.9798441702210289E-3</v>
      </c>
      <c r="R1097">
        <f t="shared" si="192"/>
        <v>7.6130358698512915E-3</v>
      </c>
      <c r="S1097">
        <f t="shared" si="193"/>
        <v>-5.179522016396406E-5</v>
      </c>
      <c r="U1097">
        <f t="shared" si="194"/>
        <v>9.9078971972212679E-5</v>
      </c>
    </row>
    <row r="1098" spans="1:21" x14ac:dyDescent="0.3">
      <c r="A1098">
        <f t="shared" si="195"/>
        <v>79</v>
      </c>
      <c r="D1098" s="61">
        <f t="shared" si="187"/>
        <v>3.5041361656935367E-2</v>
      </c>
      <c r="E1098" s="61">
        <f>D1098/SUM(D1019:D1136)</f>
        <v>3.6849347681928803E-2</v>
      </c>
      <c r="F1098">
        <f>D1016*EXP(-N1016+D1016*A1098-EXP(-N1016+D1016*A1098))</f>
        <v>2.5635167248719143E-2</v>
      </c>
      <c r="G1098">
        <f t="shared" si="196"/>
        <v>7.2621397641686259E-4</v>
      </c>
      <c r="H1098">
        <f>F1098*(1/D1016+A1098-A1098*EXP(-N1016+D1016*A1098))</f>
        <v>0.66212557449474441</v>
      </c>
      <c r="I1098">
        <f>F1098*(-1+EXP(-N1016+D1016*A1098))</f>
        <v>-3.7805385360545219E-3</v>
      </c>
      <c r="K1098">
        <f t="shared" si="188"/>
        <v>1.121418043320966E-2</v>
      </c>
      <c r="L1098">
        <f t="shared" si="189"/>
        <v>0.4384102763999953</v>
      </c>
      <c r="M1098">
        <f t="shared" si="190"/>
        <v>1.4292471622593268E-5</v>
      </c>
      <c r="O1098">
        <f t="shared" si="191"/>
        <v>-2.5031912500846202E-3</v>
      </c>
      <c r="R1098">
        <f t="shared" si="192"/>
        <v>7.425195661826668E-3</v>
      </c>
      <c r="S1098">
        <f t="shared" si="193"/>
        <v>-4.2395641278017711E-5</v>
      </c>
      <c r="U1098">
        <f t="shared" si="194"/>
        <v>1.2575784278858238E-4</v>
      </c>
    </row>
    <row r="1099" spans="1:21" x14ac:dyDescent="0.3">
      <c r="A1099">
        <f t="shared" si="195"/>
        <v>80</v>
      </c>
      <c r="D1099" s="61">
        <f t="shared" si="187"/>
        <v>3.735361953938126E-2</v>
      </c>
      <c r="E1099" s="61">
        <f>D1099/SUM(D1019:D1136)</f>
        <v>3.9280908289496271E-2</v>
      </c>
      <c r="F1099">
        <f>D1016*EXP(-N1016+D1016*A1099-EXP(-N1016+D1016*A1099))</f>
        <v>2.5847021438957993E-2</v>
      </c>
      <c r="G1099">
        <f t="shared" si="196"/>
        <v>8.6317959287967173E-4</v>
      </c>
      <c r="H1099">
        <f>F1099*(1/D1016+A1099-A1099*EXP(-N1016+D1016*A1099))</f>
        <v>0.54258755578638362</v>
      </c>
      <c r="I1099">
        <f>F1099*(-1+EXP(-N1016+D1016*A1099))</f>
        <v>-2.2015099235502635E-3</v>
      </c>
      <c r="K1099">
        <f t="shared" si="188"/>
        <v>1.3433886850538278E-2</v>
      </c>
      <c r="L1099">
        <f t="shared" si="189"/>
        <v>0.29440125569424197</v>
      </c>
      <c r="M1099">
        <f t="shared" si="190"/>
        <v>4.846645943490287E-6</v>
      </c>
      <c r="O1099">
        <f t="shared" si="191"/>
        <v>-1.1945118884586058E-3</v>
      </c>
      <c r="R1099">
        <f t="shared" si="192"/>
        <v>7.2890598309444032E-3</v>
      </c>
      <c r="S1099">
        <f t="shared" si="193"/>
        <v>-2.9574835213311413E-5</v>
      </c>
      <c r="U1099">
        <f t="shared" si="194"/>
        <v>1.8046931591306523E-4</v>
      </c>
    </row>
    <row r="1100" spans="1:21" x14ac:dyDescent="0.3">
      <c r="A1100">
        <f t="shared" si="195"/>
        <v>81</v>
      </c>
      <c r="D1100" s="61">
        <f t="shared" si="187"/>
        <v>3.688652398182779E-2</v>
      </c>
      <c r="E1100" s="61">
        <f>D1100/SUM(D1019:D1136)</f>
        <v>3.8789712577141137E-2</v>
      </c>
      <c r="F1100">
        <f>D1016*EXP(-N1016+D1016*A1100-EXP(-N1016+D1016*A1100))</f>
        <v>2.5942249612264257E-2</v>
      </c>
      <c r="G1100">
        <f t="shared" si="196"/>
        <v>8.3455828641848485E-4</v>
      </c>
      <c r="H1100">
        <f>F1100*(1/D1016+A1100-A1100*EXP(-N1016+D1016*A1100))</f>
        <v>0.40631695761198039</v>
      </c>
      <c r="I1100">
        <f>F1100*(-1+EXP(-N1016+D1016*A1100))</f>
        <v>-4.7530891764279701E-4</v>
      </c>
      <c r="K1100">
        <f t="shared" si="188"/>
        <v>1.284746296487688E-2</v>
      </c>
      <c r="L1100">
        <f t="shared" si="189"/>
        <v>0.16509347004305586</v>
      </c>
      <c r="M1100">
        <f t="shared" si="190"/>
        <v>2.2591856719076719E-7</v>
      </c>
      <c r="O1100">
        <f t="shared" si="191"/>
        <v>-1.9312607334246462E-4</v>
      </c>
      <c r="R1100">
        <f t="shared" si="192"/>
        <v>5.2201420649213674E-3</v>
      </c>
      <c r="S1100">
        <f t="shared" si="193"/>
        <v>-6.1065137162915497E-6</v>
      </c>
      <c r="U1100">
        <f t="shared" si="194"/>
        <v>1.6505730463388304E-4</v>
      </c>
    </row>
    <row r="1101" spans="1:21" x14ac:dyDescent="0.3">
      <c r="A1101">
        <f t="shared" si="195"/>
        <v>82</v>
      </c>
      <c r="D1101" s="61">
        <f t="shared" si="187"/>
        <v>3.8021967694227748E-2</v>
      </c>
      <c r="E1101" s="61">
        <f>D1101/SUM(D1019:D1136)</f>
        <v>3.9983740381799956E-2</v>
      </c>
      <c r="F1101">
        <f>D1016*EXP(-N1016+D1016*A1101-EXP(-N1016+D1016*A1101))</f>
        <v>2.5910933392932073E-2</v>
      </c>
      <c r="G1101">
        <f t="shared" si="196"/>
        <v>9.0497186457670501E-4</v>
      </c>
      <c r="H1101">
        <f>F1101*(1/D1016+A1101-A1101*EXP(-N1016+D1016*A1101))</f>
        <v>0.25387928054975151</v>
      </c>
      <c r="I1101">
        <f>F1101*(-1+EXP(-N1016+D1016*A1101))</f>
        <v>1.3840688299503023E-3</v>
      </c>
      <c r="K1101">
        <f t="shared" si="188"/>
        <v>1.4072806988867884E-2</v>
      </c>
      <c r="L1101">
        <f t="shared" si="189"/>
        <v>6.4454689092459438E-2</v>
      </c>
      <c r="M1101">
        <f t="shared" si="190"/>
        <v>1.9156465260399989E-6</v>
      </c>
      <c r="O1101">
        <f t="shared" si="191"/>
        <v>3.5138639877911913E-4</v>
      </c>
      <c r="R1101">
        <f t="shared" si="192"/>
        <v>3.5727941136492933E-3</v>
      </c>
      <c r="S1101">
        <f t="shared" si="193"/>
        <v>1.947773350319881E-5</v>
      </c>
      <c r="U1101">
        <f t="shared" si="194"/>
        <v>1.9804389654592874E-4</v>
      </c>
    </row>
    <row r="1102" spans="1:21" x14ac:dyDescent="0.3">
      <c r="A1102">
        <f t="shared" si="195"/>
        <v>83</v>
      </c>
      <c r="D1102" s="61">
        <f t="shared" si="187"/>
        <v>3.7052221085267276E-2</v>
      </c>
      <c r="E1102" s="61">
        <f>D1102/SUM(D1019:D1136)</f>
        <v>3.8963958950164766E-2</v>
      </c>
      <c r="F1102">
        <f>D1016*EXP(-N1016+D1016*A1102-EXP(-N1016+D1016*A1102))</f>
        <v>2.5744337924488596E-2</v>
      </c>
      <c r="G1102">
        <f t="shared" si="196"/>
        <v>8.4465615844319785E-4</v>
      </c>
      <c r="H1102">
        <f>F1102*(1/D1016+A1102-A1102*EXP(-N1016+D1016*A1102))</f>
        <v>8.6381105858676088E-2</v>
      </c>
      <c r="I1102">
        <f>F1102*(-1+EXP(-N1016+D1016*A1102))</f>
        <v>3.3569852845476236E-3</v>
      </c>
      <c r="K1102">
        <f t="shared" si="188"/>
        <v>1.321962102567617E-2</v>
      </c>
      <c r="L1102">
        <f t="shared" si="189"/>
        <v>7.4616954493678042E-3</v>
      </c>
      <c r="M1102">
        <f t="shared" si="190"/>
        <v>1.1269350200669289E-5</v>
      </c>
      <c r="O1102">
        <f t="shared" si="191"/>
        <v>2.8998010123052614E-4</v>
      </c>
      <c r="R1102">
        <f t="shared" si="192"/>
        <v>1.1419254832305133E-3</v>
      </c>
      <c r="S1102">
        <f t="shared" si="193"/>
        <v>4.4378073250491265E-5</v>
      </c>
      <c r="U1102">
        <f t="shared" si="194"/>
        <v>1.7475838006249949E-4</v>
      </c>
    </row>
    <row r="1103" spans="1:21" x14ac:dyDescent="0.3">
      <c r="A1103">
        <f t="shared" si="195"/>
        <v>84</v>
      </c>
      <c r="D1103" s="61">
        <f t="shared" si="187"/>
        <v>3.6517876104514006E-2</v>
      </c>
      <c r="E1103" s="61">
        <f>D1103/SUM(D1019:D1136)</f>
        <v>3.8402044028859939E-2</v>
      </c>
      <c r="F1103">
        <f>D1016*EXP(-N1016+D1016*A1103-EXP(-N1016+D1016*A1103))</f>
        <v>2.5435323381490276E-2</v>
      </c>
      <c r="G1103">
        <f t="shared" si="196"/>
        <v>8.1231007511222016E-4</v>
      </c>
      <c r="H1103">
        <f>F1103*(1/D1016+A1103-A1103*EXP(-N1016+D1016*A1103))</f>
        <v>-9.4466030426010608E-2</v>
      </c>
      <c r="I1103">
        <f>F1103*(-1+EXP(-N1016+D1016*A1103))</f>
        <v>5.4178049375043901E-3</v>
      </c>
      <c r="K1103">
        <f t="shared" si="188"/>
        <v>1.2966720647369662E-2</v>
      </c>
      <c r="L1103">
        <f t="shared" si="189"/>
        <v>8.9238309044479616E-3</v>
      </c>
      <c r="M1103">
        <f t="shared" si="190"/>
        <v>2.9352610340846947E-5</v>
      </c>
      <c r="O1103">
        <f t="shared" si="191"/>
        <v>-5.1179852606848017E-4</v>
      </c>
      <c r="R1103">
        <f t="shared" si="192"/>
        <v>-1.2249146272000026E-3</v>
      </c>
      <c r="S1103">
        <f t="shared" si="193"/>
        <v>7.0251163146559483E-5</v>
      </c>
      <c r="U1103">
        <f t="shared" si="194"/>
        <v>1.681358443469227E-4</v>
      </c>
    </row>
    <row r="1104" spans="1:21" x14ac:dyDescent="0.3">
      <c r="A1104">
        <f t="shared" si="195"/>
        <v>85</v>
      </c>
      <c r="D1104" s="61">
        <f t="shared" si="187"/>
        <v>3.4438768285532606E-2</v>
      </c>
      <c r="E1104" s="61">
        <f>D1104/SUM(D1019:D1136)</f>
        <v>3.6215663041730149E-2</v>
      </c>
      <c r="F1104">
        <f>D1016*EXP(-N1016+D1016*A1104-EXP(-N1016+D1016*A1104))</f>
        <v>2.4978774608312677E-2</v>
      </c>
      <c r="G1104">
        <f t="shared" si="196"/>
        <v>6.9246201208233299E-4</v>
      </c>
      <c r="H1104">
        <f>F1104*(1/D1016+A1104-A1104*EXP(-N1016+D1016*A1104))</f>
        <v>-0.2862969477039608</v>
      </c>
      <c r="I1104">
        <f>F1104*(-1+EXP(-N1016+D1016*A1104))</f>
        <v>7.5347464430074946E-3</v>
      </c>
      <c r="K1104">
        <f t="shared" si="188"/>
        <v>1.1236888433417472E-2</v>
      </c>
      <c r="L1104">
        <f t="shared" si="189"/>
        <v>8.1965942264604463E-2</v>
      </c>
      <c r="M1104">
        <f t="shared" si="190"/>
        <v>5.6772403960414094E-5</v>
      </c>
      <c r="O1104">
        <f t="shared" si="191"/>
        <v>-2.1571749083563211E-3</v>
      </c>
      <c r="R1104">
        <f t="shared" si="192"/>
        <v>-3.2170868601773643E-3</v>
      </c>
      <c r="S1104">
        <f t="shared" si="193"/>
        <v>8.4667105154164355E-5</v>
      </c>
      <c r="U1104">
        <f t="shared" si="194"/>
        <v>1.2626766166507137E-4</v>
      </c>
    </row>
    <row r="1105" spans="1:21" x14ac:dyDescent="0.3">
      <c r="A1105">
        <f t="shared" si="195"/>
        <v>86</v>
      </c>
      <c r="D1105" s="61">
        <f t="shared" si="187"/>
        <v>3.2135071513350197E-2</v>
      </c>
      <c r="E1105" s="61">
        <f>D1105/SUM(D1019:D1136)</f>
        <v>3.3793105261499444E-2</v>
      </c>
      <c r="F1105">
        <f>D1016*EXP(-N1016+D1016*A1105-EXP(-N1016+D1016*A1105))</f>
        <v>2.4372032035825601E-2</v>
      </c>
      <c r="G1105">
        <f t="shared" si="196"/>
        <v>5.7083316693766267E-4</v>
      </c>
      <c r="H1105">
        <f>F1105*(1/D1016+A1105-A1105*EXP(-N1016+D1016*A1105))</f>
        <v>-0.48606656100151852</v>
      </c>
      <c r="I1105">
        <f>F1105*(-1+EXP(-N1016+D1016*A1105))</f>
        <v>9.6700056301976724E-3</v>
      </c>
      <c r="K1105">
        <f t="shared" si="188"/>
        <v>9.4210732256738428E-3</v>
      </c>
      <c r="L1105">
        <f t="shared" si="189"/>
        <v>0.23626070172384292</v>
      </c>
      <c r="M1105">
        <f t="shared" si="190"/>
        <v>9.3509008888054682E-5</v>
      </c>
      <c r="O1105">
        <f t="shared" si="191"/>
        <v>-4.7002663815355044E-3</v>
      </c>
      <c r="R1105">
        <f t="shared" si="192"/>
        <v>-4.5792686637467677E-3</v>
      </c>
      <c r="S1105">
        <f t="shared" si="193"/>
        <v>9.1101831134770606E-5</v>
      </c>
      <c r="U1105">
        <f t="shared" si="194"/>
        <v>8.8756620723508538E-5</v>
      </c>
    </row>
    <row r="1106" spans="1:21" x14ac:dyDescent="0.3">
      <c r="A1106">
        <f t="shared" si="195"/>
        <v>87</v>
      </c>
      <c r="D1106" s="61">
        <f t="shared" si="187"/>
        <v>2.9292899015876152E-2</v>
      </c>
      <c r="E1106" s="61">
        <f>D1106/SUM(D1019:D1136)</f>
        <v>3.0804288686481777E-2</v>
      </c>
      <c r="F1106">
        <f>D1016*EXP(-N1016+D1016*A1106-EXP(-N1016+D1016*A1106))</f>
        <v>2.3615302457504327E-2</v>
      </c>
      <c r="G1106">
        <f t="shared" si="196"/>
        <v>4.369478918370038E-4</v>
      </c>
      <c r="H1106">
        <f>F1106*(1/D1016+A1106-A1106*EXP(-N1016+D1016*A1106))</f>
        <v>-0.69005382633650447</v>
      </c>
      <c r="I1106">
        <f>F1106*(-1+EXP(-N1016+D1016*A1106))</f>
        <v>1.1780213935307026E-2</v>
      </c>
      <c r="K1106">
        <f t="shared" si="188"/>
        <v>7.1889862289774495E-3</v>
      </c>
      <c r="L1106">
        <f t="shared" si="189"/>
        <v>0.47617428324165068</v>
      </c>
      <c r="M1106">
        <f t="shared" si="190"/>
        <v>1.3877344036160183E-4</v>
      </c>
      <c r="O1106">
        <f t="shared" si="191"/>
        <v>-8.128981701121224E-3</v>
      </c>
      <c r="R1106">
        <f t="shared" si="192"/>
        <v>-4.960787454786327E-3</v>
      </c>
      <c r="S1106">
        <f t="shared" si="193"/>
        <v>8.4687795755330455E-5</v>
      </c>
      <c r="U1106">
        <f t="shared" si="194"/>
        <v>5.1681523000427412E-5</v>
      </c>
    </row>
    <row r="1107" spans="1:21" x14ac:dyDescent="0.3">
      <c r="A1107">
        <f t="shared" si="195"/>
        <v>88</v>
      </c>
      <c r="D1107" s="61">
        <f t="shared" si="187"/>
        <v>2.6897095939756234E-2</v>
      </c>
      <c r="E1107" s="61">
        <f>D1107/SUM(D1019:D1136)</f>
        <v>2.8284872306670397E-2</v>
      </c>
      <c r="F1107">
        <f>D1016*EXP(-N1016+D1016*A1107-EXP(-N1016+D1016*A1107))</f>
        <v>2.2712023925952039E-2</v>
      </c>
      <c r="G1107">
        <f t="shared" si="196"/>
        <v>3.3796712502513618E-4</v>
      </c>
      <c r="H1107">
        <f>F1107*(1/D1016+A1107-A1107*EXP(-N1016+D1016*A1107))</f>
        <v>-0.89390364705959335</v>
      </c>
      <c r="I1107">
        <f>F1107*(-1+EXP(-N1016+D1016*A1107))</f>
        <v>1.3817289559811371E-2</v>
      </c>
      <c r="K1107">
        <f t="shared" si="188"/>
        <v>5.5728483807183579E-3</v>
      </c>
      <c r="L1107">
        <f t="shared" si="189"/>
        <v>0.79906373022644206</v>
      </c>
      <c r="M1107">
        <f t="shared" si="190"/>
        <v>1.909174907796723E-4</v>
      </c>
      <c r="O1107">
        <f t="shared" si="191"/>
        <v>-1.2351325529993828E-2</v>
      </c>
      <c r="R1107">
        <f t="shared" si="192"/>
        <v>-4.981589492034289E-3</v>
      </c>
      <c r="S1107">
        <f t="shared" si="193"/>
        <v>7.7001659749311474E-5</v>
      </c>
      <c r="U1107">
        <f t="shared" si="194"/>
        <v>3.1056639074475226E-5</v>
      </c>
    </row>
    <row r="1108" spans="1:21" x14ac:dyDescent="0.3">
      <c r="A1108">
        <f t="shared" si="195"/>
        <v>89</v>
      </c>
      <c r="D1108" s="61">
        <f t="shared" si="187"/>
        <v>2.3295270772920481E-2</v>
      </c>
      <c r="E1108" s="61">
        <f>D1108/SUM(D1019:D1136)</f>
        <v>2.449720819813302E-2</v>
      </c>
      <c r="F1108">
        <f>D1016*EXP(-N1016+D1016*A1108-EXP(-N1016+D1016*A1108))</f>
        <v>2.1669155451492946E-2</v>
      </c>
      <c r="G1108">
        <f t="shared" si="196"/>
        <v>2.1304958279716932E-4</v>
      </c>
      <c r="H1108">
        <f>F1108*(1/D1016+A1108-A1108*EXP(-N1016+D1016*A1108))</f>
        <v>-1.0927137117325125</v>
      </c>
      <c r="I1108">
        <f>F1108*(-1+EXP(-N1016+D1016*A1108))</f>
        <v>1.5729724116327393E-2</v>
      </c>
      <c r="K1108">
        <f t="shared" si="188"/>
        <v>2.8280527466400737E-3</v>
      </c>
      <c r="L1108">
        <f t="shared" si="189"/>
        <v>1.1940232558082444</v>
      </c>
      <c r="M1108">
        <f t="shared" si="190"/>
        <v>2.4742422077577157E-4</v>
      </c>
      <c r="O1108">
        <f t="shared" si="191"/>
        <v>-1.7188085223680521E-2</v>
      </c>
      <c r="R1108">
        <f t="shared" si="192"/>
        <v>-3.0902520137564018E-3</v>
      </c>
      <c r="S1108">
        <f t="shared" si="193"/>
        <v>4.4484489491070286E-5</v>
      </c>
      <c r="U1108">
        <f t="shared" si="194"/>
        <v>7.9978823377784647E-6</v>
      </c>
    </row>
    <row r="1109" spans="1:21" x14ac:dyDescent="0.3">
      <c r="A1109">
        <f t="shared" si="195"/>
        <v>90</v>
      </c>
      <c r="D1109" s="61">
        <f t="shared" si="187"/>
        <v>2.0845945639594399E-2</v>
      </c>
      <c r="E1109" s="61">
        <f>D1109/SUM(D1019:D1136)</f>
        <v>2.1921508249379575E-2</v>
      </c>
      <c r="F1109">
        <f>D1016*EXP(-N1016+D1016*A1109-EXP(-N1016+D1016*A1109))</f>
        <v>2.0497359948202603E-2</v>
      </c>
      <c r="G1109">
        <f t="shared" si="196"/>
        <v>1.4449285660336677E-4</v>
      </c>
      <c r="H1109">
        <f>F1109*(1/D1016+A1109-A1109*EXP(-N1016+D1016*A1109))</f>
        <v>-1.2811714724570371</v>
      </c>
      <c r="I1109">
        <f>F1109*(-1+EXP(-N1016+D1016*A1109))</f>
        <v>1.7464323796796542E-2</v>
      </c>
      <c r="K1109">
        <f t="shared" si="188"/>
        <v>1.4241483011769723E-3</v>
      </c>
      <c r="L1109">
        <f t="shared" si="189"/>
        <v>1.6414003418377325</v>
      </c>
      <c r="M1109">
        <f t="shared" si="190"/>
        <v>3.0500260567935402E-4</v>
      </c>
      <c r="O1109">
        <f t="shared" si="191"/>
        <v>-2.2374793434208298E-2</v>
      </c>
      <c r="R1109">
        <f t="shared" si="192"/>
        <v>-1.8245781760160896E-3</v>
      </c>
      <c r="S1109">
        <f t="shared" si="193"/>
        <v>2.4871787066412366E-5</v>
      </c>
      <c r="U1109">
        <f t="shared" si="194"/>
        <v>2.0281983837452561E-6</v>
      </c>
    </row>
    <row r="1110" spans="1:21" x14ac:dyDescent="0.3">
      <c r="A1110">
        <f t="shared" si="195"/>
        <v>91</v>
      </c>
      <c r="D1110" s="61">
        <f t="shared" si="187"/>
        <v>1.781497199623313E-2</v>
      </c>
      <c r="E1110" s="61">
        <f>D1110/SUM(D1019:D1136)</f>
        <v>1.8734149188037948E-2</v>
      </c>
      <c r="F1110">
        <f>D1016*EXP(-N1016+D1016*A1110-EXP(-N1016+D1016*A1110))</f>
        <v>1.9211048657969979E-2</v>
      </c>
      <c r="G1110">
        <f t="shared" si="196"/>
        <v>7.8024699492078799E-5</v>
      </c>
      <c r="H1110">
        <f>F1110*(1/D1016+A1110-A1110*EXP(-N1016+D1016*A1110))</f>
        <v>-1.4537435663587934</v>
      </c>
      <c r="I1110">
        <f>F1110*(-1+EXP(-N1016+D1016*A1110))</f>
        <v>1.8968390454295544E-2</v>
      </c>
      <c r="K1110">
        <f t="shared" si="188"/>
        <v>-4.7689946993203017E-4</v>
      </c>
      <c r="L1110">
        <f t="shared" si="189"/>
        <v>2.1133703567295838</v>
      </c>
      <c r="M1110">
        <f t="shared" si="190"/>
        <v>3.5979983642661032E-4</v>
      </c>
      <c r="O1110">
        <f t="shared" si="191"/>
        <v>-2.7575175587113698E-2</v>
      </c>
      <c r="R1110">
        <f t="shared" si="192"/>
        <v>6.9328953621360773E-4</v>
      </c>
      <c r="S1110">
        <f t="shared" si="193"/>
        <v>-9.0460153531173263E-6</v>
      </c>
      <c r="U1110">
        <f t="shared" si="194"/>
        <v>2.2743310442145136E-7</v>
      </c>
    </row>
    <row r="1111" spans="1:21" x14ac:dyDescent="0.3">
      <c r="A1111">
        <f t="shared" si="195"/>
        <v>92</v>
      </c>
      <c r="D1111" s="61">
        <f t="shared" si="187"/>
        <v>1.5331239437415897E-2</v>
      </c>
      <c r="E1111" s="61">
        <f>D1111/SUM(D1019:D1136)</f>
        <v>1.6122266536192753E-2</v>
      </c>
      <c r="F1111">
        <f>D1016*EXP(-N1016+D1016*A1111-EXP(-N1016+D1016*A1111))</f>
        <v>1.7828257785126499E-2</v>
      </c>
      <c r="G1111">
        <f t="shared" si="196"/>
        <v>3.8704280507846559E-5</v>
      </c>
      <c r="H1111">
        <f>F1111*(1/D1016+A1111-A1111*EXP(-N1016+D1016*A1111))</f>
        <v>-1.6049158538886836</v>
      </c>
      <c r="I1111">
        <f>F1111*(-1+EXP(-N1016+D1016*A1111))</f>
        <v>2.0192284764827702E-2</v>
      </c>
      <c r="K1111">
        <f t="shared" si="188"/>
        <v>-1.7059912489337456E-3</v>
      </c>
      <c r="L1111">
        <f t="shared" si="189"/>
        <v>2.5757548980632423</v>
      </c>
      <c r="M1111">
        <f t="shared" si="190"/>
        <v>4.0772836402389295E-4</v>
      </c>
      <c r="O1111">
        <f t="shared" si="191"/>
        <v>-3.240691794530691E-2</v>
      </c>
      <c r="R1111">
        <f t="shared" si="192"/>
        <v>2.7379724020091243E-3</v>
      </c>
      <c r="S1111">
        <f t="shared" si="193"/>
        <v>-3.4447861104774255E-5</v>
      </c>
      <c r="U1111">
        <f t="shared" si="194"/>
        <v>2.9104061414385211E-6</v>
      </c>
    </row>
    <row r="1112" spans="1:21" x14ac:dyDescent="0.3">
      <c r="A1112">
        <f t="shared" si="195"/>
        <v>93</v>
      </c>
      <c r="D1112" s="61">
        <f t="shared" si="187"/>
        <v>1.3257293749188751E-2</v>
      </c>
      <c r="E1112" s="61">
        <f>D1112/SUM(D1019:D1136)</f>
        <v>1.3941314023926624E-2</v>
      </c>
      <c r="F1112">
        <f>D1016*EXP(-N1016+D1016*A1112-EXP(-N1016+D1016*A1112))</f>
        <v>1.6370333913564176E-2</v>
      </c>
      <c r="G1112">
        <f t="shared" si="196"/>
        <v>1.6324217418254476E-5</v>
      </c>
      <c r="H1112">
        <f>F1112*(1/D1016+A1112-A1112*EXP(-N1016+D1016*A1112))</f>
        <v>-1.7294769632162879</v>
      </c>
      <c r="I1112">
        <f>F1112*(-1+EXP(-N1016+D1016*A1112))</f>
        <v>2.1092262679248241E-2</v>
      </c>
      <c r="K1112">
        <f t="shared" si="188"/>
        <v>-2.4290198896375521E-3</v>
      </c>
      <c r="L1112">
        <f t="shared" si="189"/>
        <v>2.9910905662958331</v>
      </c>
      <c r="M1112">
        <f t="shared" si="190"/>
        <v>4.4488354493040823E-4</v>
      </c>
      <c r="O1112">
        <f t="shared" si="191"/>
        <v>-3.6478582405866489E-2</v>
      </c>
      <c r="R1112">
        <f t="shared" si="192"/>
        <v>4.2009339423223161E-3</v>
      </c>
      <c r="S1112">
        <f t="shared" si="193"/>
        <v>-5.1233525565353826E-5</v>
      </c>
      <c r="U1112">
        <f t="shared" si="194"/>
        <v>5.9001376242548262E-6</v>
      </c>
    </row>
    <row r="1113" spans="1:21" x14ac:dyDescent="0.3">
      <c r="A1113">
        <f t="shared" si="195"/>
        <v>94</v>
      </c>
      <c r="D1113" s="61">
        <f t="shared" si="187"/>
        <v>9.0454195876209995E-3</v>
      </c>
      <c r="E1113" s="61">
        <f>D1113/SUM(D1019:D1136)</f>
        <v>9.5121249732373122E-3</v>
      </c>
      <c r="F1113">
        <f>D1016*EXP(-N1016+D1016*A1113-EXP(-N1016+D1016*A1113))</f>
        <v>1.4861414379858242E-2</v>
      </c>
      <c r="G1113">
        <f t="shared" si="196"/>
        <v>1.5121608604213141E-7</v>
      </c>
      <c r="H1113">
        <f>F1113*(1/D1016+A1113-A1113*EXP(-N1016+D1016*A1113))</f>
        <v>-1.8228320605816744</v>
      </c>
      <c r="I1113">
        <f>F1113*(-1+EXP(-N1016+D1016*A1113))</f>
        <v>2.163342145042434E-2</v>
      </c>
      <c r="K1113">
        <f t="shared" si="188"/>
        <v>-5.3492894066209298E-3</v>
      </c>
      <c r="L1113">
        <f t="shared" si="189"/>
        <v>3.3227167210844328</v>
      </c>
      <c r="M1113">
        <f t="shared" si="190"/>
        <v>4.6800492365167993E-4</v>
      </c>
      <c r="O1113">
        <f t="shared" si="191"/>
        <v>-3.9434094199908794E-2</v>
      </c>
      <c r="R1113">
        <f t="shared" si="192"/>
        <v>9.7508562317185511E-3</v>
      </c>
      <c r="S1113">
        <f t="shared" si="193"/>
        <v>-1.1572343219372091E-4</v>
      </c>
      <c r="U1113">
        <f t="shared" si="194"/>
        <v>2.8614897155786897E-5</v>
      </c>
    </row>
    <row r="1114" spans="1:21" x14ac:dyDescent="0.3">
      <c r="A1114">
        <f t="shared" si="195"/>
        <v>95</v>
      </c>
      <c r="D1114" s="61">
        <f t="shared" si="187"/>
        <v>6.6577472090300514E-3</v>
      </c>
      <c r="E1114" s="61">
        <f>D1114/SUM(D1019:D1136)</f>
        <v>7.0012588005518668E-3</v>
      </c>
      <c r="F1114">
        <f>D1016*EXP(-N1016+D1016*A1114-EXP(-N1016+D1016*A1114))</f>
        <v>1.3327702224286262E-2</v>
      </c>
      <c r="G1114">
        <f t="shared" si="196"/>
        <v>8.4084416032571186E-6</v>
      </c>
      <c r="H1114">
        <f>F1114*(1/D1016+A1114-A1114*EXP(-N1016+D1016*A1114))</f>
        <v>-1.8813270317021997</v>
      </c>
      <c r="I1114">
        <f>F1114*(-1+EXP(-N1016+D1016*A1114))</f>
        <v>2.1792538527303729E-2</v>
      </c>
      <c r="K1114">
        <f t="shared" si="188"/>
        <v>-6.326443423734395E-3</v>
      </c>
      <c r="L1114">
        <f t="shared" si="189"/>
        <v>3.5393914002134097</v>
      </c>
      <c r="M1114">
        <f t="shared" si="190"/>
        <v>4.7491473546401738E-4</v>
      </c>
      <c r="O1114">
        <f t="shared" si="191"/>
        <v>-4.0998891820828151E-2</v>
      </c>
      <c r="R1114">
        <f t="shared" si="192"/>
        <v>1.190210902760613E-2</v>
      </c>
      <c r="S1114">
        <f t="shared" si="193"/>
        <v>-1.3786926205253911E-4</v>
      </c>
      <c r="U1114">
        <f t="shared" si="194"/>
        <v>4.0023886393712172E-5</v>
      </c>
    </row>
    <row r="1115" spans="1:21" x14ac:dyDescent="0.3">
      <c r="A1115">
        <f t="shared" si="195"/>
        <v>96</v>
      </c>
      <c r="D1115" s="61">
        <f t="shared" si="187"/>
        <v>4.8878008543466033E-3</v>
      </c>
      <c r="E1115" s="61">
        <f>D1115/SUM(D1019:D1136)</f>
        <v>5.1399907014229541E-3</v>
      </c>
      <c r="F1115">
        <f>D1016*EXP(-N1016+D1016*A1115-EXP(-N1016+D1016*A1115))</f>
        <v>1.1796552231158256E-2</v>
      </c>
      <c r="G1115">
        <f t="shared" si="196"/>
        <v>2.2667115263823271E-5</v>
      </c>
      <c r="H1115">
        <f>F1115*(1/D1016+A1115-A1115*EXP(-N1016+D1016*A1115))</f>
        <v>-1.9025571475982996</v>
      </c>
      <c r="I1115">
        <f>F1115*(-1+EXP(-N1016+D1016*A1115))</f>
        <v>2.1560543497135543E-2</v>
      </c>
      <c r="K1115">
        <f t="shared" si="188"/>
        <v>-6.6565615297353017E-3</v>
      </c>
      <c r="L1115">
        <f t="shared" si="189"/>
        <v>3.6197236998773783</v>
      </c>
      <c r="M1115">
        <f t="shared" si="190"/>
        <v>4.6485703589187373E-4</v>
      </c>
      <c r="O1115">
        <f t="shared" si="191"/>
        <v>-4.1020166136579266E-2</v>
      </c>
      <c r="R1115">
        <f t="shared" si="192"/>
        <v>1.266448871682577E-2</v>
      </c>
      <c r="S1115">
        <f t="shared" si="193"/>
        <v>-1.4351908440321707E-4</v>
      </c>
      <c r="U1115">
        <f t="shared" si="194"/>
        <v>4.4309811399151981E-5</v>
      </c>
    </row>
    <row r="1116" spans="1:21" x14ac:dyDescent="0.3">
      <c r="A1116">
        <f t="shared" si="195"/>
        <v>97</v>
      </c>
      <c r="D1116" s="61">
        <f t="shared" si="187"/>
        <v>3.4765554235162968E-3</v>
      </c>
      <c r="E1116" s="61">
        <f>D1116/SUM(D1019:D1136)</f>
        <v>3.655930976394921E-3</v>
      </c>
      <c r="F1116">
        <f>D1016*EXP(-N1016+D1016*A1116-EXP(-N1016+D1016*A1116))</f>
        <v>1.0295403876382088E-2</v>
      </c>
      <c r="G1116">
        <f t="shared" si="196"/>
        <v>3.9000763444956578E-5</v>
      </c>
      <c r="H1116">
        <f>F1116*(1/D1016+A1116-A1116*EXP(-N1016+D1016*A1116))</f>
        <v>-1.8856296294822958</v>
      </c>
      <c r="I1116">
        <f>F1116*(-1+EXP(-N1016+D1016*A1116))</f>
        <v>2.0944339479391255E-2</v>
      </c>
      <c r="K1116">
        <f t="shared" si="188"/>
        <v>-6.6394728999871668E-3</v>
      </c>
      <c r="L1116">
        <f t="shared" si="189"/>
        <v>3.5555990995815403</v>
      </c>
      <c r="M1116">
        <f t="shared" si="190"/>
        <v>4.3866535622798713E-4</v>
      </c>
      <c r="O1116">
        <f t="shared" si="191"/>
        <v>-3.9493267092275956E-2</v>
      </c>
      <c r="R1116">
        <f t="shared" si="192"/>
        <v>1.2519586824360546E-2</v>
      </c>
      <c r="S1116">
        <f t="shared" si="193"/>
        <v>-1.3905937438154958E-4</v>
      </c>
      <c r="U1116">
        <f t="shared" si="194"/>
        <v>4.4082600389663999E-5</v>
      </c>
    </row>
    <row r="1117" spans="1:21" x14ac:dyDescent="0.3">
      <c r="A1117">
        <f t="shared" si="195"/>
        <v>98</v>
      </c>
      <c r="D1117" s="61">
        <f t="shared" si="187"/>
        <v>2.3941910586170886E-3</v>
      </c>
      <c r="E1117" s="61">
        <f>D1117/SUM(D1019:D1136)</f>
        <v>2.5177211890247695E-3</v>
      </c>
      <c r="F1117">
        <f>D1016*EXP(-N1016+D1016*A1117-EXP(-N1016+D1016*A1117))</f>
        <v>8.8506170117917064E-3</v>
      </c>
      <c r="G1117">
        <f t="shared" si="196"/>
        <v>5.4512659797153032E-5</v>
      </c>
      <c r="H1117">
        <f>F1117*(1/D1016+A1117-A1117*EXP(-N1016+D1016*A1117))</f>
        <v>-1.8313475006049031</v>
      </c>
      <c r="I1117">
        <f>F1117*(-1+EXP(-N1016+D1016*A1117))</f>
        <v>1.996769573975762E-2</v>
      </c>
      <c r="K1117">
        <f t="shared" si="188"/>
        <v>-6.3328958227669369E-3</v>
      </c>
      <c r="L1117">
        <f t="shared" si="189"/>
        <v>3.3538336679718257</v>
      </c>
      <c r="M1117">
        <f t="shared" si="190"/>
        <v>3.9870887315553464E-4</v>
      </c>
      <c r="O1117">
        <f t="shared" si="191"/>
        <v>-3.6567789685844287E-2</v>
      </c>
      <c r="R1117">
        <f t="shared" si="192"/>
        <v>1.1597732936615462E-2</v>
      </c>
      <c r="S1117">
        <f t="shared" si="193"/>
        <v>-1.2645333694059218E-4</v>
      </c>
      <c r="U1117">
        <f t="shared" si="194"/>
        <v>4.0105569502018918E-5</v>
      </c>
    </row>
    <row r="1118" spans="1:21" x14ac:dyDescent="0.3">
      <c r="A1118">
        <f t="shared" si="195"/>
        <v>99</v>
      </c>
      <c r="D1118" s="61">
        <f t="shared" si="187"/>
        <v>1.5955694114344733E-3</v>
      </c>
      <c r="E1118" s="61">
        <f>D1118/SUM(D1019:D1136)</f>
        <v>1.6778940432802104E-3</v>
      </c>
      <c r="F1118">
        <f>D1016*EXP(-N1016+D1016*A1118-EXP(-N1016+D1016*A1118))</f>
        <v>7.486284465936608E-3</v>
      </c>
      <c r="G1118">
        <f t="shared" si="196"/>
        <v>6.7619308741757194E-5</v>
      </c>
      <c r="H1118">
        <f>F1118*(1/D1016+A1118-A1118*EXP(-N1016+D1016*A1118))</f>
        <v>-1.7422838759700985</v>
      </c>
      <c r="I1118">
        <f>F1118*(-1+EXP(-N1016+D1016*A1118))</f>
        <v>1.8670976212201526E-2</v>
      </c>
      <c r="K1118">
        <f t="shared" si="188"/>
        <v>-5.8083904226563978E-3</v>
      </c>
      <c r="L1118">
        <f t="shared" si="189"/>
        <v>3.0355531044653894</v>
      </c>
      <c r="M1118">
        <f t="shared" si="190"/>
        <v>3.4860535271659523E-4</v>
      </c>
      <c r="O1118">
        <f t="shared" si="191"/>
        <v>-3.2530140803139984E-2</v>
      </c>
      <c r="R1118">
        <f t="shared" si="192"/>
        <v>1.0119864978733387E-2</v>
      </c>
      <c r="S1118">
        <f t="shared" si="193"/>
        <v>-1.0844831941259677E-4</v>
      </c>
      <c r="U1118">
        <f t="shared" si="194"/>
        <v>3.3737399302006565E-5</v>
      </c>
    </row>
    <row r="1119" spans="1:21" x14ac:dyDescent="0.3">
      <c r="A1119">
        <f t="shared" si="195"/>
        <v>100</v>
      </c>
      <c r="D1119" s="61">
        <f t="shared" si="187"/>
        <v>1.0288153478439466E-3</v>
      </c>
      <c r="E1119" s="61">
        <f>D1119/SUM(D1019:D1136)</f>
        <v>1.0818978675648226E-3</v>
      </c>
      <c r="F1119">
        <f>D1016*EXP(-N1016+D1016*A1119-EXP(-N1016+D1016*A1119))</f>
        <v>6.2231095845772435E-3</v>
      </c>
      <c r="G1119">
        <f t="shared" si="196"/>
        <v>7.7776387786734942E-5</v>
      </c>
      <c r="H1119">
        <f>F1119*(1/D1016+A1119-A1119*EXP(-N1016+D1016*A1119))</f>
        <v>-1.6227222851574046</v>
      </c>
      <c r="I1119">
        <f>F1119*(-1+EXP(-N1016+D1016*A1119))</f>
        <v>1.7109553848129878E-2</v>
      </c>
      <c r="K1119">
        <f t="shared" si="188"/>
        <v>-5.1412117170124214E-3</v>
      </c>
      <c r="L1119">
        <f t="shared" si="189"/>
        <v>2.633227614746469</v>
      </c>
      <c r="M1119">
        <f t="shared" si="190"/>
        <v>2.9273683288205595E-4</v>
      </c>
      <c r="O1119">
        <f t="shared" si="191"/>
        <v>-2.776405431846098E-2</v>
      </c>
      <c r="R1119">
        <f t="shared" si="192"/>
        <v>8.3427588259084202E-3</v>
      </c>
      <c r="S1119">
        <f t="shared" si="193"/>
        <v>-8.7963838716860297E-5</v>
      </c>
      <c r="U1119">
        <f t="shared" si="194"/>
        <v>2.6432057919145808E-5</v>
      </c>
    </row>
    <row r="1120" spans="1:21" x14ac:dyDescent="0.3">
      <c r="A1120">
        <f t="shared" si="195"/>
        <v>101</v>
      </c>
      <c r="D1120" s="61">
        <f t="shared" si="187"/>
        <v>6.4180751822480171E-4</v>
      </c>
      <c r="E1120" s="61">
        <f>D1120/SUM(D1019:D1136)</f>
        <v>6.7492207110795145E-4</v>
      </c>
      <c r="F1120">
        <f>D1016*EXP(-N1016+D1016*A1120-EXP(-N1016+D1016*A1120))</f>
        <v>5.0774430911554348E-3</v>
      </c>
      <c r="G1120">
        <f t="shared" si="196"/>
        <v>8.5120331255474587E-5</v>
      </c>
      <c r="H1120">
        <f>F1120*(1/D1016+A1120-A1120*EXP(-N1016+D1016*A1120))</f>
        <v>-1.4784500801489733</v>
      </c>
      <c r="I1120">
        <f>F1120*(-1+EXP(-N1016+D1016*A1120))</f>
        <v>1.5350886923924343E-2</v>
      </c>
      <c r="K1120">
        <f t="shared" si="188"/>
        <v>-4.4025210200474832E-3</v>
      </c>
      <c r="L1120">
        <f t="shared" si="189"/>
        <v>2.1858146394925053</v>
      </c>
      <c r="M1120">
        <f t="shared" si="190"/>
        <v>2.3564972935111137E-4</v>
      </c>
      <c r="O1120">
        <f t="shared" si="191"/>
        <v>-2.2695520003033771E-2</v>
      </c>
      <c r="R1120">
        <f t="shared" si="192"/>
        <v>6.5089075549467409E-3</v>
      </c>
      <c r="S1120">
        <f t="shared" si="193"/>
        <v>-6.7582602358948966E-5</v>
      </c>
      <c r="U1120">
        <f t="shared" si="194"/>
        <v>1.9382191331959931E-5</v>
      </c>
    </row>
    <row r="1121" spans="1:21" x14ac:dyDescent="0.3">
      <c r="A1121">
        <f t="shared" si="195"/>
        <v>102</v>
      </c>
      <c r="D1121" s="61">
        <f t="shared" si="187"/>
        <v>3.8744594338125174E-4</v>
      </c>
      <c r="E1121" s="61">
        <f>D1121/SUM(D1019:D1136)</f>
        <v>4.074365150357371E-4</v>
      </c>
      <c r="F1121">
        <f>D1016*EXP(-N1016+D1016*A1121-EXP(-N1016+D1016*A1121))</f>
        <v>4.0605699091341412E-3</v>
      </c>
      <c r="G1121">
        <f t="shared" si="196"/>
        <v>9.0127559651788697E-5</v>
      </c>
      <c r="H1121">
        <f>F1121*(1/D1016+A1121-A1121*EXP(-N1016+D1016*A1121))</f>
        <v>-1.3164079307008347</v>
      </c>
      <c r="I1121">
        <f>F1121*(-1+EXP(-N1016+D1016*A1121))</f>
        <v>1.3470391169385159E-2</v>
      </c>
      <c r="K1121">
        <f t="shared" si="188"/>
        <v>-3.6531333940984043E-3</v>
      </c>
      <c r="L1121">
        <f t="shared" si="189"/>
        <v>1.7329298400120536</v>
      </c>
      <c r="M1121">
        <f t="shared" si="190"/>
        <v>1.8145143825624966E-4</v>
      </c>
      <c r="O1121">
        <f t="shared" si="191"/>
        <v>-1.7732529765021113E-2</v>
      </c>
      <c r="R1121">
        <f t="shared" si="192"/>
        <v>4.8090137718991973E-3</v>
      </c>
      <c r="S1121">
        <f t="shared" si="193"/>
        <v>-4.920913581244918E-5</v>
      </c>
      <c r="U1121">
        <f t="shared" si="194"/>
        <v>1.3345383595076927E-5</v>
      </c>
    </row>
    <row r="1122" spans="1:21" x14ac:dyDescent="0.3">
      <c r="A1122">
        <f t="shared" si="195"/>
        <v>103</v>
      </c>
      <c r="D1122" s="61">
        <f t="shared" si="187"/>
        <v>2.2644038814417097E-4</v>
      </c>
      <c r="E1122" s="61">
        <f>D1122/SUM(D1019:D1136)</f>
        <v>2.3812375425496599E-4</v>
      </c>
      <c r="F1122">
        <f>D1016*EXP(-N1016+D1016*A1122-EXP(-N1016+D1016*A1122))</f>
        <v>3.1783211313905998E-3</v>
      </c>
      <c r="G1122">
        <f t="shared" si="196"/>
        <v>9.337098599659761E-5</v>
      </c>
      <c r="H1122">
        <f>F1122*(1/D1016+A1122-A1122*EXP(-N1016+D1016*A1122))</f>
        <v>-1.1442172858700688</v>
      </c>
      <c r="I1122">
        <f>F1122*(-1+EXP(-N1016+D1016*A1122))</f>
        <v>1.1546412317698717E-2</v>
      </c>
      <c r="K1122">
        <f t="shared" si="188"/>
        <v>-2.9401973771356338E-3</v>
      </c>
      <c r="L1122">
        <f t="shared" si="189"/>
        <v>1.3092331972838667</v>
      </c>
      <c r="M1122">
        <f t="shared" si="190"/>
        <v>1.3331963741030465E-4</v>
      </c>
      <c r="O1122">
        <f t="shared" si="191"/>
        <v>-1.3211604563693956E-2</v>
      </c>
      <c r="R1122">
        <f t="shared" si="192"/>
        <v>3.3642246627884299E-3</v>
      </c>
      <c r="S1122">
        <f t="shared" si="193"/>
        <v>-3.394873121182434E-5</v>
      </c>
      <c r="U1122">
        <f t="shared" si="194"/>
        <v>8.6447606165152595E-6</v>
      </c>
    </row>
    <row r="1123" spans="1:21" x14ac:dyDescent="0.3">
      <c r="A1123">
        <f t="shared" si="195"/>
        <v>104</v>
      </c>
      <c r="D1123" s="61">
        <f t="shared" si="187"/>
        <v>1.2820683204820948E-4</v>
      </c>
      <c r="E1123" s="61">
        <f>D1123/SUM(D1019:D1136)</f>
        <v>1.348217622247589E-4</v>
      </c>
      <c r="F1123">
        <f>D1016*EXP(-N1016+D1016*A1123-EXP(-N1016+D1016*A1123))</f>
        <v>2.431059126501078E-3</v>
      </c>
      <c r="G1123">
        <f t="shared" si="196"/>
        <v>9.537804398242467E-5</v>
      </c>
      <c r="H1123">
        <f>F1123*(1/D1016+A1123-A1123*EXP(-N1016+D1016*A1123))</f>
        <v>-0.9696268484997036</v>
      </c>
      <c r="I1123">
        <f>F1123*(-1+EXP(-N1016+D1016*A1123))</f>
        <v>9.6547608487110043E-3</v>
      </c>
      <c r="K1123">
        <f t="shared" si="188"/>
        <v>-2.2962373642763192E-3</v>
      </c>
      <c r="L1123">
        <f t="shared" si="189"/>
        <v>0.94017622533146716</v>
      </c>
      <c r="M1123">
        <f t="shared" si="190"/>
        <v>9.3214407045802831E-5</v>
      </c>
      <c r="O1123">
        <f t="shared" si="191"/>
        <v>-9.3615153347539753E-3</v>
      </c>
      <c r="R1123">
        <f t="shared" si="192"/>
        <v>2.2264933989305132E-3</v>
      </c>
      <c r="S1123">
        <f t="shared" si="193"/>
        <v>-2.2169622603962354E-5</v>
      </c>
      <c r="U1123">
        <f t="shared" si="194"/>
        <v>5.272706033098657E-6</v>
      </c>
    </row>
    <row r="1124" spans="1:21" x14ac:dyDescent="0.3">
      <c r="A1124">
        <f t="shared" si="195"/>
        <v>105</v>
      </c>
      <c r="D1124" s="61">
        <f t="shared" si="187"/>
        <v>7.0381355086549861E-5</v>
      </c>
      <c r="E1124" s="61">
        <f>D1124/SUM(D1019:D1136)</f>
        <v>7.4012735272696199E-5</v>
      </c>
      <c r="F1124">
        <f>D1016*EXP(-N1016+D1016*A1124-EXP(-N1016+D1016*A1124))</f>
        <v>1.8140468820727676E-3</v>
      </c>
      <c r="G1124">
        <f t="shared" si="196"/>
        <v>9.6569484107403406E-5</v>
      </c>
      <c r="H1124">
        <f>F1124*(1/D1016+A1124-A1124*EXP(-N1016+D1016*A1124))</f>
        <v>-0.7999351316322616</v>
      </c>
      <c r="I1124">
        <f>F1124*(-1+EXP(-N1016+D1016*A1124))</f>
        <v>7.8633831254983199E-3</v>
      </c>
      <c r="K1124">
        <f t="shared" si="188"/>
        <v>-1.7400341468000713E-3</v>
      </c>
      <c r="L1124">
        <f t="shared" si="189"/>
        <v>0.63989621481952363</v>
      </c>
      <c r="M1124">
        <f t="shared" si="190"/>
        <v>6.1832794178371721E-5</v>
      </c>
      <c r="O1124">
        <f t="shared" si="191"/>
        <v>-6.2901964155704032E-3</v>
      </c>
      <c r="R1124">
        <f t="shared" si="192"/>
        <v>1.391914444265145E-3</v>
      </c>
      <c r="S1124">
        <f t="shared" si="193"/>
        <v>-1.3682555147738547E-5</v>
      </c>
      <c r="U1124">
        <f t="shared" si="194"/>
        <v>3.0277188320302522E-6</v>
      </c>
    </row>
    <row r="1125" spans="1:21" x14ac:dyDescent="0.3">
      <c r="A1125">
        <f t="shared" si="195"/>
        <v>106</v>
      </c>
      <c r="D1125" s="61">
        <f t="shared" si="187"/>
        <v>3.7500025463462952E-5</v>
      </c>
      <c r="E1125" s="61">
        <f>D1125/SUM(D1019:D1136)</f>
        <v>3.9434868139915291E-5</v>
      </c>
      <c r="F1125">
        <f>D1016*EXP(-N1016+D1016*A1125-EXP(-N1016+D1016*A1125))</f>
        <v>1.3181703379038961E-3</v>
      </c>
      <c r="G1125">
        <f t="shared" si="196"/>
        <v>9.7250271571499181E-5</v>
      </c>
      <c r="H1125">
        <f>F1125*(1/D1016+A1125-A1125*EXP(-N1016+D1016*A1125))</f>
        <v>-0.64145537391057272</v>
      </c>
      <c r="I1125">
        <f>F1125*(-1+EXP(-N1016+D1016*A1125))</f>
        <v>6.2277809928499598E-3</v>
      </c>
      <c r="K1125">
        <f t="shared" si="188"/>
        <v>-1.2787354697639808E-3</v>
      </c>
      <c r="L1125">
        <f t="shared" si="189"/>
        <v>0.41146499671875264</v>
      </c>
      <c r="M1125">
        <f t="shared" si="190"/>
        <v>3.8785256094903234E-5</v>
      </c>
      <c r="O1125">
        <f t="shared" si="191"/>
        <v>-3.9948435854017285E-3</v>
      </c>
      <c r="R1125">
        <f t="shared" si="192"/>
        <v>8.2025173889016621E-4</v>
      </c>
      <c r="S1125">
        <f t="shared" si="193"/>
        <v>-7.9636844534791842E-6</v>
      </c>
      <c r="U1125">
        <f t="shared" si="194"/>
        <v>1.6351644016325087E-6</v>
      </c>
    </row>
    <row r="1126" spans="1:21" x14ac:dyDescent="0.3">
      <c r="A1126">
        <f t="shared" si="195"/>
        <v>107</v>
      </c>
      <c r="D1126" s="61">
        <f t="shared" si="187"/>
        <v>1.9415139914063055E-5</v>
      </c>
      <c r="E1126" s="61">
        <f>D1126/SUM(D1019:D1136)</f>
        <v>2.041687900119042E-5</v>
      </c>
      <c r="F1126">
        <f>D1016*EXP(-N1016+D1016*A1126-EXP(-N1016+D1016*A1126))</f>
        <v>9.3094072520735717E-4</v>
      </c>
      <c r="G1126">
        <f t="shared" si="196"/>
        <v>9.7625727155953304E-5</v>
      </c>
      <c r="H1126">
        <f>F1126*(1/D1016+A1126-A1126*EXP(-N1016+D1016*A1126))</f>
        <v>-0.49908842930603886</v>
      </c>
      <c r="I1126">
        <f>F1126*(-1+EXP(-N1016+D1016*A1126))</f>
        <v>4.7877344294505299E-3</v>
      </c>
      <c r="K1126">
        <f t="shared" si="188"/>
        <v>-9.1052384620616677E-4</v>
      </c>
      <c r="L1126">
        <f t="shared" si="189"/>
        <v>0.24908926026716896</v>
      </c>
      <c r="M1126">
        <f t="shared" si="190"/>
        <v>2.2922400966945991E-5</v>
      </c>
      <c r="O1126">
        <f t="shared" si="191"/>
        <v>-2.3895028563289092E-3</v>
      </c>
      <c r="R1126">
        <f t="shared" si="192"/>
        <v>4.5443191624872906E-4</v>
      </c>
      <c r="S1126">
        <f t="shared" si="193"/>
        <v>-4.3593463673169835E-6</v>
      </c>
      <c r="U1126">
        <f t="shared" si="194"/>
        <v>8.2905367451007119E-7</v>
      </c>
    </row>
    <row r="1127" spans="1:21" x14ac:dyDescent="0.3">
      <c r="A1127">
        <f t="shared" si="195"/>
        <v>108</v>
      </c>
      <c r="D1127" s="61">
        <f t="shared" si="187"/>
        <v>9.7801005852317208E-6</v>
      </c>
      <c r="E1127" s="61">
        <f>D1127/SUM(D1019:D1136)</f>
        <v>1.0284712402382081E-5</v>
      </c>
      <c r="F1127">
        <f>D1016*EXP(-N1016+D1016*A1127-EXP(-N1016+D1016*A1127))</f>
        <v>6.3766978933583085E-4</v>
      </c>
      <c r="G1127">
        <f t="shared" si="196"/>
        <v>9.7826053044666974E-5</v>
      </c>
      <c r="H1127">
        <f>F1127*(1/D1016+A1127-A1127*EXP(-N1016+D1016*A1127))</f>
        <v>-0.37605721892474614</v>
      </c>
      <c r="I1127">
        <f>F1127*(-1+EXP(-N1016+D1016*A1127))</f>
        <v>3.5657249163444761E-3</v>
      </c>
      <c r="K1127">
        <f t="shared" si="188"/>
        <v>-6.2738507693344881E-4</v>
      </c>
      <c r="L1127">
        <f t="shared" si="189"/>
        <v>0.14141903190541444</v>
      </c>
      <c r="M1127">
        <f t="shared" si="190"/>
        <v>1.2714394179039821E-5</v>
      </c>
      <c r="O1127">
        <f t="shared" si="191"/>
        <v>-1.3409165954911767E-3</v>
      </c>
      <c r="R1127">
        <f t="shared" si="192"/>
        <v>2.3593268722648067E-4</v>
      </c>
      <c r="S1127">
        <f t="shared" si="193"/>
        <v>-2.2370826009642946E-6</v>
      </c>
      <c r="U1127">
        <f t="shared" si="194"/>
        <v>3.9361203475878949E-7</v>
      </c>
    </row>
    <row r="1128" spans="1:21" x14ac:dyDescent="0.3">
      <c r="A1128">
        <f t="shared" si="195"/>
        <v>109</v>
      </c>
      <c r="D1128" s="61">
        <f t="shared" si="187"/>
        <v>4.8000042010171525E-6</v>
      </c>
      <c r="E1128" s="61">
        <f>D1128/SUM(D1019:D1136)</f>
        <v>5.0476641121904725E-6</v>
      </c>
      <c r="F1128">
        <f>D1016*EXP(-N1016+D1016*A1128-EXP(-N1016+D1016*A1128))</f>
        <v>4.2269075657859142E-4</v>
      </c>
      <c r="G1128">
        <f t="shared" si="196"/>
        <v>9.7929676674809234E-5</v>
      </c>
      <c r="H1128">
        <f>F1128*(1/D1016+A1128-A1128*EXP(-N1016+D1016*A1128))</f>
        <v>-0.2738337862165568</v>
      </c>
      <c r="I1128">
        <f>F1128*(-1+EXP(-N1016+D1016*A1128))</f>
        <v>2.5672185463662942E-3</v>
      </c>
      <c r="K1128">
        <f t="shared" si="188"/>
        <v>-4.1764309246640095E-4</v>
      </c>
      <c r="L1128">
        <f t="shared" si="189"/>
        <v>7.4984942473694929E-2</v>
      </c>
      <c r="M1128">
        <f t="shared" si="190"/>
        <v>6.5906110648070686E-6</v>
      </c>
      <c r="O1128">
        <f t="shared" si="191"/>
        <v>-7.0299117459684754E-4</v>
      </c>
      <c r="R1128">
        <f t="shared" si="192"/>
        <v>1.143647892972661E-4</v>
      </c>
      <c r="S1128">
        <f t="shared" si="193"/>
        <v>-1.0721810927415177E-6</v>
      </c>
      <c r="U1128">
        <f t="shared" si="194"/>
        <v>1.7442575268489872E-7</v>
      </c>
    </row>
    <row r="1129" spans="1:21" x14ac:dyDescent="0.3">
      <c r="A1129">
        <f t="shared" si="195"/>
        <v>110</v>
      </c>
      <c r="D1129" s="61">
        <f t="shared" si="187"/>
        <v>2.2986030994332445E-6</v>
      </c>
      <c r="E1129" s="61">
        <f>D1129/SUM(D1019:D1136)</f>
        <v>2.4172012955155988E-6</v>
      </c>
      <c r="F1129">
        <f>D1016*EXP(-N1016+D1016*A1129-EXP(-N1016+D1016*A1129))</f>
        <v>2.7049648936180575E-4</v>
      </c>
      <c r="G1129">
        <f t="shared" si="196"/>
        <v>9.7981745411365753E-5</v>
      </c>
      <c r="H1129">
        <f>F1129*(1/D1016+A1129-A1129*EXP(-N1016+D1016*A1129))</f>
        <v>-0.19226042477504784</v>
      </c>
      <c r="I1129">
        <f>F1129*(-1+EXP(-N1016+D1016*A1129))</f>
        <v>1.7826873136325941E-3</v>
      </c>
      <c r="K1129">
        <f t="shared" si="188"/>
        <v>-2.6807928806629017E-4</v>
      </c>
      <c r="L1129">
        <f t="shared" si="189"/>
        <v>3.6964070934681834E-2</v>
      </c>
      <c r="M1129">
        <f t="shared" si="190"/>
        <v>3.177974058186595E-6</v>
      </c>
      <c r="O1129">
        <f t="shared" si="191"/>
        <v>-3.4274022016009151E-4</v>
      </c>
      <c r="R1129">
        <f t="shared" si="192"/>
        <v>5.1541037797017361E-5</v>
      </c>
      <c r="S1129">
        <f t="shared" si="193"/>
        <v>-4.7790154588343313E-7</v>
      </c>
      <c r="U1129">
        <f t="shared" si="194"/>
        <v>7.1866504690128993E-8</v>
      </c>
    </row>
    <row r="1130" spans="1:21" x14ac:dyDescent="0.3">
      <c r="A1130">
        <f t="shared" si="195"/>
        <v>111</v>
      </c>
      <c r="D1130" s="61">
        <f t="shared" si="187"/>
        <v>0</v>
      </c>
      <c r="E1130" s="61">
        <f>D1130/SUM(D1019:D1136)</f>
        <v>0</v>
      </c>
      <c r="F1130">
        <f>D1016*EXP(-N1016+D1016*A1130-EXP(-N1016+D1016*A1130))</f>
        <v>1.6668452580437487E-4</v>
      </c>
      <c r="G1130">
        <f t="shared" si="196"/>
        <v>9.8029604940692096E-5</v>
      </c>
      <c r="H1130">
        <f>F1130*(1/D1016+A1130-A1130*EXP(-N1016+D1016*A1130))</f>
        <v>-0.12983545733672075</v>
      </c>
      <c r="I1130">
        <f>F1130*(-1+EXP(-N1016+D1016*A1130))</f>
        <v>1.1909798211534584E-3</v>
      </c>
      <c r="K1130">
        <f t="shared" si="188"/>
        <v>-1.6668452580437487E-4</v>
      </c>
      <c r="L1130">
        <f t="shared" si="189"/>
        <v>1.6857245981835432E-2</v>
      </c>
      <c r="M1130">
        <f t="shared" si="190"/>
        <v>1.4184329343947238E-6</v>
      </c>
      <c r="O1130">
        <f t="shared" si="191"/>
        <v>-1.5463140975826515E-4</v>
      </c>
      <c r="R1130">
        <f t="shared" si="192"/>
        <v>2.1641561638765441E-5</v>
      </c>
      <c r="S1130">
        <f t="shared" si="193"/>
        <v>-1.985179067315434E-7</v>
      </c>
      <c r="U1130">
        <f t="shared" si="194"/>
        <v>2.7783731142629313E-8</v>
      </c>
    </row>
    <row r="1131" spans="1:21" x14ac:dyDescent="0.3">
      <c r="A1131">
        <f t="shared" si="195"/>
        <v>112</v>
      </c>
      <c r="D1131" s="61">
        <f t="shared" si="187"/>
        <v>0</v>
      </c>
      <c r="E1131" s="61">
        <f>D1131/SUM(D1019:D1136)</f>
        <v>0</v>
      </c>
      <c r="F1131">
        <f>D1016*EXP(-N1016+D1016*A1131-EXP(-N1016+D1016*A1131))</f>
        <v>9.8633593603191885E-5</v>
      </c>
      <c r="G1131">
        <f t="shared" si="196"/>
        <v>9.8029604940692096E-5</v>
      </c>
      <c r="H1131">
        <f>F1131*(1/D1016+A1131-A1131*EXP(-N1016+D1016*A1131))</f>
        <v>-8.4108730292253631E-2</v>
      </c>
      <c r="I1131">
        <f>F1131*(-1+EXP(-N1016+D1016*A1131))</f>
        <v>7.6345702442152236E-4</v>
      </c>
      <c r="K1131">
        <f t="shared" si="188"/>
        <v>-9.8633593603191885E-5</v>
      </c>
      <c r="L1131">
        <f t="shared" si="189"/>
        <v>7.0742785113750636E-3</v>
      </c>
      <c r="M1131">
        <f t="shared" si="190"/>
        <v>5.8286662813856498E-7</v>
      </c>
      <c r="O1131">
        <f t="shared" si="191"/>
        <v>-6.4213400956796319E-5</v>
      </c>
      <c r="R1131">
        <f t="shared" si="192"/>
        <v>8.2959463221266185E-6</v>
      </c>
      <c r="S1131">
        <f t="shared" si="193"/>
        <v>-7.5302509880294583E-8</v>
      </c>
      <c r="U1131">
        <f t="shared" si="194"/>
        <v>9.7285857870796151E-9</v>
      </c>
    </row>
    <row r="1132" spans="1:21" x14ac:dyDescent="0.3">
      <c r="A1132">
        <f t="shared" si="195"/>
        <v>113</v>
      </c>
      <c r="D1132" s="61">
        <f t="shared" si="187"/>
        <v>0</v>
      </c>
      <c r="E1132" s="61">
        <f>D1132/SUM(D1019:D1136)</f>
        <v>0</v>
      </c>
      <c r="F1132">
        <f>D1016*EXP(-N1016+D1016*A1132-EXP(-N1016+D1016*A1132))</f>
        <v>5.5880964763635619E-5</v>
      </c>
      <c r="G1132">
        <f t="shared" si="196"/>
        <v>9.8029604940692096E-5</v>
      </c>
      <c r="H1132">
        <f>F1132*(1/D1016+A1132-A1132*EXP(-N1016+D1016*A1132))</f>
        <v>-5.2117644654731621E-2</v>
      </c>
      <c r="I1132">
        <f>F1132*(-1+EXP(-N1016+D1016*A1132))</f>
        <v>4.682295717083055E-4</v>
      </c>
      <c r="K1132">
        <f t="shared" si="188"/>
        <v>-5.5880964763635619E-5</v>
      </c>
      <c r="L1132">
        <f t="shared" si="189"/>
        <v>2.7162488843568756E-3</v>
      </c>
      <c r="M1132">
        <f t="shared" si="190"/>
        <v>2.1923893182214321E-7</v>
      </c>
      <c r="O1132">
        <f t="shared" si="191"/>
        <v>-2.4403022435130644E-5</v>
      </c>
      <c r="R1132">
        <f t="shared" si="192"/>
        <v>2.9123842645147397E-6</v>
      </c>
      <c r="S1132">
        <f t="shared" si="193"/>
        <v>-2.6165120197924017E-8</v>
      </c>
      <c r="U1132">
        <f t="shared" si="194"/>
        <v>3.1226822229146856E-9</v>
      </c>
    </row>
    <row r="1133" spans="1:21" x14ac:dyDescent="0.3">
      <c r="A1133">
        <f t="shared" si="195"/>
        <v>114</v>
      </c>
      <c r="D1133" s="61">
        <f t="shared" si="187"/>
        <v>0</v>
      </c>
      <c r="E1133" s="61">
        <f>D1133/SUM(D1019:D1136)</f>
        <v>0</v>
      </c>
      <c r="F1133">
        <f>D1016*EXP(-N1016+D1016*A1133-EXP(-N1016+D1016*A1133))</f>
        <v>3.0215649577940924E-5</v>
      </c>
      <c r="G1133">
        <f t="shared" si="196"/>
        <v>9.8029604940692096E-5</v>
      </c>
      <c r="H1133">
        <f>F1133*(1/D1016+A1133-A1133*EXP(-N1016+D1016*A1133))</f>
        <v>-3.0794843973527834E-2</v>
      </c>
      <c r="I1133">
        <f>F1133*(-1+EXP(-N1016+D1016*A1133))</f>
        <v>2.7388816180057887E-4</v>
      </c>
      <c r="K1133">
        <f t="shared" si="188"/>
        <v>-3.0215649577940924E-5</v>
      </c>
      <c r="L1133">
        <f t="shared" si="189"/>
        <v>9.4832241535392349E-4</v>
      </c>
      <c r="M1133">
        <f t="shared" si="190"/>
        <v>7.5014725174500072E-8</v>
      </c>
      <c r="O1133">
        <f t="shared" si="191"/>
        <v>-8.4343432088451728E-6</v>
      </c>
      <c r="R1133">
        <f t="shared" si="192"/>
        <v>9.3048621431148291E-7</v>
      </c>
      <c r="S1133">
        <f t="shared" si="193"/>
        <v>-8.2757087205126769E-9</v>
      </c>
      <c r="U1133">
        <f t="shared" si="194"/>
        <v>9.1298547941692152E-10</v>
      </c>
    </row>
    <row r="1134" spans="1:21" x14ac:dyDescent="0.3">
      <c r="A1134">
        <f t="shared" si="195"/>
        <v>115</v>
      </c>
      <c r="D1134" s="61">
        <f t="shared" si="187"/>
        <v>0</v>
      </c>
      <c r="E1134" s="61">
        <f>D1134/SUM(D1019:D1136)</f>
        <v>0</v>
      </c>
      <c r="F1134">
        <f>D1016*EXP(-N1016+D1016*A1134-EXP(-N1016+D1016*A1134))</f>
        <v>1.5539878879675611E-5</v>
      </c>
      <c r="G1134">
        <f t="shared" si="196"/>
        <v>9.8029604940692096E-5</v>
      </c>
      <c r="H1134">
        <f>F1134*(1/D1016+A1134-A1134*EXP(-N1016+D1016*A1134))</f>
        <v>-1.7292985834279455E-2</v>
      </c>
      <c r="I1134">
        <f>F1134*(-1+EXP(-N1016+D1016*A1134))</f>
        <v>1.5228969444890111E-4</v>
      </c>
      <c r="K1134">
        <f t="shared" si="188"/>
        <v>-1.5539878879675611E-5</v>
      </c>
      <c r="L1134">
        <f t="shared" si="189"/>
        <v>2.9904735906458989E-4</v>
      </c>
      <c r="M1134">
        <f t="shared" si="190"/>
        <v>2.3192151035339662E-8</v>
      </c>
      <c r="O1134">
        <f t="shared" si="191"/>
        <v>-2.6335435288115933E-6</v>
      </c>
      <c r="R1134">
        <f t="shared" si="192"/>
        <v>2.6873090533264884E-7</v>
      </c>
      <c r="S1134">
        <f t="shared" si="193"/>
        <v>-2.3665634063587305E-9</v>
      </c>
      <c r="U1134">
        <f t="shared" si="194"/>
        <v>2.4148783559498815E-10</v>
      </c>
    </row>
    <row r="1135" spans="1:21" x14ac:dyDescent="0.3">
      <c r="A1135">
        <f t="shared" si="195"/>
        <v>116</v>
      </c>
      <c r="D1135" s="61">
        <f t="shared" si="187"/>
        <v>0</v>
      </c>
      <c r="E1135" s="61">
        <f>D1135/SUM(D1019:D1136)</f>
        <v>0</v>
      </c>
      <c r="F1135">
        <f>D1016*EXP(-N1016+D1016*A1135-EXP(-N1016+D1016*A1135))</f>
        <v>7.5739316195638352E-6</v>
      </c>
      <c r="G1135">
        <f t="shared" si="196"/>
        <v>9.8029604940692096E-5</v>
      </c>
      <c r="H1135">
        <f>F1135*(1/D1016+A1135-A1135*EXP(-N1016+D1016*A1135))</f>
        <v>-9.19599323120532E-3</v>
      </c>
      <c r="I1135">
        <f>F1135*(-1+EXP(-N1016+D1016*A1135))</f>
        <v>8.020154041095382E-5</v>
      </c>
      <c r="K1135">
        <f t="shared" si="188"/>
        <v>-7.5739316195638352E-6</v>
      </c>
      <c r="L1135">
        <f t="shared" si="189"/>
        <v>8.4566291508374056E-5</v>
      </c>
      <c r="M1135">
        <f t="shared" si="190"/>
        <v>6.4322870842898589E-9</v>
      </c>
      <c r="O1135">
        <f t="shared" si="191"/>
        <v>-7.3753282275137125E-7</v>
      </c>
      <c r="R1135">
        <f t="shared" si="192"/>
        <v>6.9649823907120973E-8</v>
      </c>
      <c r="S1135">
        <f t="shared" si="193"/>
        <v>-6.0744098285624984E-10</v>
      </c>
      <c r="U1135">
        <f t="shared" si="194"/>
        <v>5.7364440177828859E-11</v>
      </c>
    </row>
    <row r="1136" spans="1:21" x14ac:dyDescent="0.3">
      <c r="A1136">
        <f t="shared" si="195"/>
        <v>117</v>
      </c>
      <c r="D1136" s="61">
        <f t="shared" si="187"/>
        <v>0</v>
      </c>
      <c r="E1136" s="61">
        <f>D1136/SUM(D1019:D1136)</f>
        <v>0</v>
      </c>
      <c r="F1136">
        <f>D1016*EXP(-N1016+D1016*A1136-EXP(-N1016+D1016*A1136))</f>
        <v>3.48455580537774E-6</v>
      </c>
      <c r="G1136">
        <f t="shared" si="196"/>
        <v>9.8029604940692096E-5</v>
      </c>
      <c r="H1136">
        <f>F1136*(1/D1016+A1136-A1136*EXP(-N1016+D1016*A1136))</f>
        <v>-4.6129959173190635E-3</v>
      </c>
      <c r="I1136">
        <f>F1136*(-1+EXP(-N1016+D1016*A1136))</f>
        <v>3.9849581081312974E-5</v>
      </c>
      <c r="K1136">
        <f t="shared" si="188"/>
        <v>-3.48455580537774E-6</v>
      </c>
      <c r="L1136">
        <f t="shared" si="189"/>
        <v>2.1279731333202348E-5</v>
      </c>
      <c r="M1136">
        <f t="shared" si="190"/>
        <v>1.5879891123561369E-9</v>
      </c>
      <c r="O1136">
        <f t="shared" si="191"/>
        <v>-1.8382595483497174E-7</v>
      </c>
      <c r="R1136">
        <f t="shared" si="192"/>
        <v>1.6074241703877957E-8</v>
      </c>
      <c r="S1136">
        <f t="shared" si="193"/>
        <v>-1.3885808909876009E-10</v>
      </c>
      <c r="U1136">
        <f t="shared" si="194"/>
        <v>1.2142129160791711E-11</v>
      </c>
    </row>
    <row r="1137" spans="1:21" x14ac:dyDescent="0.3">
      <c r="A1137" t="s">
        <v>3</v>
      </c>
      <c r="D1137" s="61" t="s">
        <v>3</v>
      </c>
      <c r="E1137" s="61" t="s">
        <v>3</v>
      </c>
      <c r="F1137" t="s">
        <v>3</v>
      </c>
    </row>
    <row r="1138" spans="1:21" x14ac:dyDescent="0.3">
      <c r="E1138" s="61" t="s">
        <v>3</v>
      </c>
      <c r="F1138" t="s">
        <v>3</v>
      </c>
    </row>
    <row r="1139" spans="1:21" x14ac:dyDescent="0.3">
      <c r="E1139" s="61" t="s">
        <v>3</v>
      </c>
      <c r="F1139" t="s">
        <v>3</v>
      </c>
      <c r="U1139" t="s">
        <v>47</v>
      </c>
    </row>
    <row r="1140" spans="1:21" x14ac:dyDescent="0.3">
      <c r="D1140">
        <f>SUM(D1019:D1139)</f>
        <v>0.95093573865677716</v>
      </c>
      <c r="E1140">
        <f>SUM(E1019:E1139)</f>
        <v>1.0000000000000009</v>
      </c>
      <c r="F1140">
        <f>SUM(F1018:F1139)</f>
        <v>0.9968730479941954</v>
      </c>
      <c r="G1140">
        <f>SUM(G1019:G1139)</f>
        <v>1.7006250357824489E-2</v>
      </c>
      <c r="H1140">
        <f>SUM(H1019:H1139)</f>
        <v>5.3273651482886085E-3</v>
      </c>
      <c r="I1140">
        <f>SUM(I1019:I1139)</f>
        <v>3.0877149501468424E-3</v>
      </c>
      <c r="L1140">
        <f t="shared" ref="L1140:M1140" si="197">SUM(L1019:L1139)</f>
        <v>65.449598254375388</v>
      </c>
      <c r="M1140">
        <f t="shared" si="197"/>
        <v>8.8159484105622635E-3</v>
      </c>
      <c r="O1140">
        <f t="shared" ref="O1140" si="198">SUM(O1019:O1139)</f>
        <v>-0.7451333912587853</v>
      </c>
      <c r="R1140">
        <f t="shared" ref="R1140:S1140" si="199">SUM(R1019:R1139)</f>
        <v>0.10127205093813627</v>
      </c>
      <c r="S1140">
        <f t="shared" si="199"/>
        <v>-3.9829822015080834E-4</v>
      </c>
      <c r="U1140">
        <f t="shared" ref="U1140" si="200">SUM(U1019:U1139)</f>
        <v>2.2987707289516541E-3</v>
      </c>
    </row>
    <row r="1141" spans="1:21" x14ac:dyDescent="0.3">
      <c r="E1141" t="s">
        <v>3</v>
      </c>
      <c r="F1141" t="s">
        <v>3</v>
      </c>
    </row>
    <row r="1142" spans="1:21" x14ac:dyDescent="0.3">
      <c r="H1142" t="s">
        <v>32</v>
      </c>
      <c r="I1142" t="s">
        <v>33</v>
      </c>
      <c r="K1142" t="s">
        <v>34</v>
      </c>
      <c r="L1142" t="s">
        <v>35</v>
      </c>
      <c r="M1142" t="s">
        <v>36</v>
      </c>
      <c r="O1142" t="s">
        <v>37</v>
      </c>
      <c r="R1142" t="s">
        <v>38</v>
      </c>
      <c r="S1142" t="s">
        <v>39</v>
      </c>
      <c r="U1142" t="s">
        <v>40</v>
      </c>
    </row>
    <row r="1144" spans="1:21" x14ac:dyDescent="0.3">
      <c r="T1144" s="9" t="s">
        <v>48</v>
      </c>
      <c r="U1144">
        <f>(U1140/(A1136-3))^0.5</f>
        <v>4.4905072672382761E-3</v>
      </c>
    </row>
    <row r="1145" spans="1:21" x14ac:dyDescent="0.3">
      <c r="D1145">
        <f>L1140</f>
        <v>65.449598254375388</v>
      </c>
      <c r="E1145">
        <f>O1140</f>
        <v>-0.7451333912587853</v>
      </c>
      <c r="G1145">
        <f>R1140</f>
        <v>0.10127205093813627</v>
      </c>
    </row>
    <row r="1146" spans="1:21" x14ac:dyDescent="0.3">
      <c r="D1146">
        <f>O1140</f>
        <v>-0.7451333912587853</v>
      </c>
      <c r="E1146">
        <f>M1140</f>
        <v>8.8159484105622635E-3</v>
      </c>
      <c r="G1146">
        <f>S1140</f>
        <v>-3.9829822015080834E-4</v>
      </c>
      <c r="H1146" s="9" t="s">
        <v>49</v>
      </c>
      <c r="I1146">
        <f>MDETERM(D1145:E1146)</f>
        <v>2.1776510933781433E-2</v>
      </c>
      <c r="J1146" t="s">
        <v>3</v>
      </c>
      <c r="L1146" t="s">
        <v>3</v>
      </c>
      <c r="M1146" t="s">
        <v>3</v>
      </c>
      <c r="N1146" t="s">
        <v>3</v>
      </c>
    </row>
    <row r="1148" spans="1:21" x14ac:dyDescent="0.3">
      <c r="I1148" t="s">
        <v>3</v>
      </c>
    </row>
    <row r="1150" spans="1:21" x14ac:dyDescent="0.3">
      <c r="D1150">
        <f>R1140</f>
        <v>0.10127205093813627</v>
      </c>
      <c r="E1150">
        <f>O1140</f>
        <v>-0.7451333912587853</v>
      </c>
      <c r="K1150" t="s">
        <v>50</v>
      </c>
      <c r="L1150" t="s">
        <v>51</v>
      </c>
    </row>
    <row r="1151" spans="1:21" x14ac:dyDescent="0.3">
      <c r="D1151">
        <f>S1140</f>
        <v>-3.9829822015080834E-4</v>
      </c>
      <c r="E1151">
        <f>M1140</f>
        <v>8.8159484105622635E-3</v>
      </c>
      <c r="H1151" s="9" t="s">
        <v>16</v>
      </c>
      <c r="I1151">
        <f>MDETERM(D1150:E1151)/MDETERM(D1145:E1146)</f>
        <v>2.7370035300950526E-2</v>
      </c>
      <c r="K1151">
        <f>U1144*(ABS(L1151))^0.5</f>
        <v>4.4905072672382744E-3</v>
      </c>
      <c r="L1151">
        <f>(M1140*L1140-O1140*O1140)/I1146</f>
        <v>0.999999999999999</v>
      </c>
      <c r="N1151">
        <f>D1016/K1151</f>
        <v>15.706539422828181</v>
      </c>
    </row>
    <row r="1155" spans="1:14" x14ac:dyDescent="0.3">
      <c r="D1155">
        <f>L1140</f>
        <v>65.449598254375388</v>
      </c>
      <c r="E1155">
        <f>R1140</f>
        <v>0.10127205093813627</v>
      </c>
      <c r="L1155" t="s">
        <v>52</v>
      </c>
    </row>
    <row r="1156" spans="1:14" x14ac:dyDescent="0.3">
      <c r="D1156">
        <f>O1140</f>
        <v>-0.7451333912587853</v>
      </c>
      <c r="E1156">
        <f>S1140</f>
        <v>-3.9829822015080834E-4</v>
      </c>
      <c r="H1156" s="9" t="s">
        <v>18</v>
      </c>
      <c r="I1156">
        <f>MDETERM(D1155:E1156)/MDETERM(D1145:E1146)</f>
        <v>2.2681653829283035</v>
      </c>
      <c r="K1156">
        <f>U1144*(ABS(L1156))^0.5</f>
        <v>4.4905072672382744E-3</v>
      </c>
      <c r="L1156">
        <f>(L1140*M1140-O1140*O1140)/I1146</f>
        <v>0.999999999999999</v>
      </c>
      <c r="M1156" t="s">
        <v>3</v>
      </c>
      <c r="N1156">
        <f>N1016/K1156</f>
        <v>1276.3476536489341</v>
      </c>
    </row>
    <row r="1159" spans="1:14" x14ac:dyDescent="0.3">
      <c r="D1159" t="s">
        <v>3</v>
      </c>
      <c r="E1159" t="s">
        <v>3</v>
      </c>
      <c r="F1159" t="s">
        <v>3</v>
      </c>
      <c r="N1159" t="s">
        <v>3</v>
      </c>
    </row>
    <row r="1161" spans="1:14" x14ac:dyDescent="0.3">
      <c r="H1161" s="9"/>
    </row>
    <row r="1164" spans="1:14" x14ac:dyDescent="0.3">
      <c r="A1164" s="9" t="s">
        <v>22</v>
      </c>
      <c r="B1164" s="9"/>
      <c r="C1164" s="9"/>
      <c r="D1164">
        <f>1-U1140/G1140</f>
        <v>0.86482789088812861</v>
      </c>
    </row>
    <row r="1216" spans="1:15" x14ac:dyDescent="0.3">
      <c r="A1216" t="s">
        <v>3</v>
      </c>
      <c r="D1216">
        <f>D1016+$D$3*I1151</f>
        <v>8.4215347071849661E-2</v>
      </c>
      <c r="N1216">
        <f>N1016+$D$3*I1156</f>
        <v>6.8655311056972108</v>
      </c>
      <c r="O1216" t="s">
        <v>3</v>
      </c>
    </row>
    <row r="1218" spans="1:21" ht="57.6" x14ac:dyDescent="0.3">
      <c r="D1218" s="63" t="s">
        <v>53</v>
      </c>
      <c r="E1218" s="63" t="s">
        <v>31</v>
      </c>
      <c r="F1218" t="s">
        <v>24</v>
      </c>
      <c r="H1218" t="s">
        <v>32</v>
      </c>
      <c r="I1218" t="s">
        <v>33</v>
      </c>
      <c r="K1218" t="s">
        <v>34</v>
      </c>
      <c r="L1218" t="s">
        <v>35</v>
      </c>
      <c r="M1218" t="s">
        <v>36</v>
      </c>
      <c r="O1218" t="s">
        <v>37</v>
      </c>
      <c r="R1218" t="s">
        <v>38</v>
      </c>
      <c r="S1218" t="s">
        <v>39</v>
      </c>
      <c r="U1218" t="s">
        <v>40</v>
      </c>
    </row>
    <row r="1219" spans="1:21" x14ac:dyDescent="0.3">
      <c r="A1219">
        <v>0</v>
      </c>
      <c r="D1219" s="61">
        <f>D1019</f>
        <v>4.2518059718941554E-3</v>
      </c>
      <c r="E1219" s="61">
        <f>D1219/SUM(D1219:D1336)</f>
        <v>4.4711811735038461E-3</v>
      </c>
      <c r="F1219">
        <f>D1216*EXP(-N1216+D1216*A1219-EXP(-N1216+D1216*A1219))</f>
        <v>8.7755822980109492E-5</v>
      </c>
      <c r="G1219">
        <f>(1/$H$4-E1219)^2</f>
        <v>2.9482824967505221E-5</v>
      </c>
      <c r="H1219">
        <f>F1219*(1/D1216+A1219-A1219*EXP(-N1216+D1216*A1219))</f>
        <v>1.0420407447260084E-3</v>
      </c>
      <c r="I1219">
        <f>F1219*(-1+EXP(-N1216+D1216*A1219))</f>
        <v>-8.7664282398192307E-5</v>
      </c>
      <c r="K1219">
        <f>E1219-F1219</f>
        <v>4.3834253505237366E-3</v>
      </c>
      <c r="L1219">
        <f>H1219*H1219</f>
        <v>1.0858489136691343E-6</v>
      </c>
      <c r="M1219">
        <f>I1219*I1219</f>
        <v>7.6850264083900094E-9</v>
      </c>
      <c r="O1219">
        <f>H1219*I1219</f>
        <v>-9.1349754116083432E-8</v>
      </c>
      <c r="R1219">
        <f>H1219*K1219</f>
        <v>4.567707816710619E-6</v>
      </c>
      <c r="S1219">
        <f>I1219*K1219</f>
        <v>-3.8426983779970792E-7</v>
      </c>
      <c r="U1219">
        <f>K1219*K1219</f>
        <v>1.9214417803614143E-5</v>
      </c>
    </row>
    <row r="1220" spans="1:21" x14ac:dyDescent="0.3">
      <c r="A1220">
        <f>A1219+1</f>
        <v>1</v>
      </c>
      <c r="D1220" s="61">
        <f t="shared" ref="D1220:D1283" si="201">D1020</f>
        <v>5.8713955650789454E-4</v>
      </c>
      <c r="E1220" s="61">
        <f>D1220/SUM(D1219:D1336)</f>
        <v>6.1743347382994069E-4</v>
      </c>
      <c r="F1220">
        <f>D1216*EXP(-N1216+D1216*A1220-EXP(-N1216+D1216*A1220))</f>
        <v>9.5457575524553705E-5</v>
      </c>
      <c r="G1220">
        <f>(1/$H$4-E1220)^2</f>
        <v>8.6184423612922735E-5</v>
      </c>
      <c r="H1220">
        <f>F1220*(1/D1216+A1220-A1220*EXP(-N1216+D1216*A1220))</f>
        <v>1.2288430729236743E-3</v>
      </c>
      <c r="I1220">
        <f>F1220*(-1+EXP(-N1216+D1216*A1220))</f>
        <v>-9.534925209891932E-5</v>
      </c>
      <c r="K1220">
        <f t="shared" ref="K1220:K1283" si="202">E1220-F1220</f>
        <v>5.2197589830538693E-4</v>
      </c>
      <c r="L1220">
        <f t="shared" ref="L1220:L1283" si="203">H1220*H1220</f>
        <v>1.5100552978724989E-6</v>
      </c>
      <c r="M1220">
        <f t="shared" ref="M1220:M1283" si="204">I1220*I1220</f>
        <v>9.0914798758232702E-9</v>
      </c>
      <c r="O1220">
        <f t="shared" ref="O1220:O1283" si="205">H1220*I1220</f>
        <v>-1.1716926795021012E-7</v>
      </c>
      <c r="R1220">
        <f t="shared" ref="R1220:R1283" si="206">H1220*K1220</f>
        <v>6.4142646686568703E-7</v>
      </c>
      <c r="S1220">
        <f t="shared" ref="S1220:S1283" si="207">I1220*K1220</f>
        <v>-4.9770011517080211E-8</v>
      </c>
      <c r="U1220">
        <f t="shared" ref="U1220:U1283" si="208">K1220*K1220</f>
        <v>2.7245883841171562E-7</v>
      </c>
    </row>
    <row r="1221" spans="1:21" x14ac:dyDescent="0.3">
      <c r="A1221">
        <f t="shared" ref="A1221:A1284" si="209">A1220+1</f>
        <v>2</v>
      </c>
      <c r="D1221" s="61">
        <f t="shared" si="201"/>
        <v>2.2883227438282399E-4</v>
      </c>
      <c r="E1221" s="61">
        <f>D1221/SUM(D1219:D1336)</f>
        <v>2.406390517050667E-4</v>
      </c>
      <c r="F1221">
        <f>D1216*EXP(-N1216+D1216*A1221-EXP(-N1216+D1216*A1221))</f>
        <v>1.0383442416536231E-4</v>
      </c>
      <c r="G1221">
        <f t="shared" ref="G1221:G1284" si="210">(1/$H$4-E1221)^2</f>
        <v>9.3322382357163616E-5</v>
      </c>
      <c r="H1221">
        <f>F1221*(1/D1216+A1221-A1221*EXP(-N1216+D1216*A1221))</f>
        <v>1.4403756881615818E-3</v>
      </c>
      <c r="I1221">
        <f>F1221*(-1+EXP(-N1216+D1216*A1221))</f>
        <v>-1.0370624199955549E-4</v>
      </c>
      <c r="K1221">
        <f t="shared" si="202"/>
        <v>1.3680462753970439E-4</v>
      </c>
      <c r="L1221">
        <f t="shared" si="203"/>
        <v>2.0746821230469505E-6</v>
      </c>
      <c r="M1221">
        <f t="shared" si="204"/>
        <v>1.0754984629670366E-8</v>
      </c>
      <c r="O1221">
        <f t="shared" si="205"/>
        <v>-1.4937594968676126E-7</v>
      </c>
      <c r="R1221">
        <f t="shared" si="206"/>
        <v>1.9705005953619061E-7</v>
      </c>
      <c r="S1221">
        <f t="shared" si="207"/>
        <v>-1.4187493810291636E-8</v>
      </c>
      <c r="U1221">
        <f t="shared" si="208"/>
        <v>1.8715506116277244E-8</v>
      </c>
    </row>
    <row r="1222" spans="1:21" x14ac:dyDescent="0.3">
      <c r="A1222">
        <f t="shared" si="209"/>
        <v>3</v>
      </c>
      <c r="D1222" s="61">
        <f t="shared" si="201"/>
        <v>1.5916220114630932E-4</v>
      </c>
      <c r="E1222" s="61">
        <f>D1222/SUM(D1219:D1336)</f>
        <v>1.6737429741691095E-4</v>
      </c>
      <c r="F1222">
        <f>D1216*EXP(-N1216+D1216*A1222-EXP(-N1216+D1216*A1222))</f>
        <v>1.129453909926267E-4</v>
      </c>
      <c r="G1222">
        <f t="shared" si="210"/>
        <v>9.4743276573020763E-5</v>
      </c>
      <c r="H1222">
        <f>F1222*(1/D1216+A1222-A1222*EXP(-N1216+D1216*A1222))</f>
        <v>1.6795308741821562E-3</v>
      </c>
      <c r="I1222">
        <f>F1222*(-1+EXP(-N1216+D1216*A1222))</f>
        <v>-1.1279371074806621E-4</v>
      </c>
      <c r="K1222">
        <f t="shared" si="202"/>
        <v>5.4428906424284251E-5</v>
      </c>
      <c r="L1222">
        <f t="shared" si="203"/>
        <v>2.8208239573310778E-6</v>
      </c>
      <c r="M1222">
        <f t="shared" si="204"/>
        <v>1.2722421184318427E-8</v>
      </c>
      <c r="O1222">
        <f t="shared" si="205"/>
        <v>-1.8944051961494892E-7</v>
      </c>
      <c r="R1222">
        <f t="shared" si="206"/>
        <v>9.1415028787556898E-8</v>
      </c>
      <c r="S1222">
        <f t="shared" si="207"/>
        <v>-6.1392383275542807E-9</v>
      </c>
      <c r="U1222">
        <f t="shared" si="208"/>
        <v>2.9625058545434916E-9</v>
      </c>
    </row>
    <row r="1223" spans="1:21" x14ac:dyDescent="0.3">
      <c r="A1223">
        <f t="shared" si="209"/>
        <v>4</v>
      </c>
      <c r="D1223" s="61">
        <f t="shared" si="201"/>
        <v>2.1879988530606242E-4</v>
      </c>
      <c r="E1223" s="61">
        <f>D1223/SUM(D1219:D1336)</f>
        <v>2.3008903379225526E-4</v>
      </c>
      <c r="F1223">
        <f>D1216*EXP(-N1216+D1216*A1223-EXP(-N1216+D1216*A1223))</f>
        <v>1.2285463011638695E-4</v>
      </c>
      <c r="G1223">
        <f t="shared" si="210"/>
        <v>9.3526327413227808E-5</v>
      </c>
      <c r="H1223">
        <f>F1223*(1/D1216+A1223-A1223*EXP(-N1216+D1216*A1223))</f>
        <v>1.9495158041438268E-3</v>
      </c>
      <c r="I1223">
        <f>F1223*(-1+EXP(-N1216+D1216*A1223))</f>
        <v>-1.2267514588636922E-4</v>
      </c>
      <c r="K1223">
        <f t="shared" si="202"/>
        <v>1.0723440367586831E-4</v>
      </c>
      <c r="L1223">
        <f t="shared" si="203"/>
        <v>3.8006118706065516E-6</v>
      </c>
      <c r="M1223">
        <f t="shared" si="204"/>
        <v>1.5049191418241969E-8</v>
      </c>
      <c r="O1223">
        <f t="shared" si="205"/>
        <v>-2.3915713568112637E-7</v>
      </c>
      <c r="R1223">
        <f t="shared" si="206"/>
        <v>2.0905516471404414E-7</v>
      </c>
      <c r="S1223">
        <f t="shared" si="207"/>
        <v>-1.3154996114974952E-8</v>
      </c>
      <c r="U1223">
        <f t="shared" si="208"/>
        <v>1.1499217331719078E-8</v>
      </c>
    </row>
    <row r="1224" spans="1:21" x14ac:dyDescent="0.3">
      <c r="A1224">
        <f t="shared" si="209"/>
        <v>5</v>
      </c>
      <c r="D1224" s="61">
        <f t="shared" si="201"/>
        <v>1.8892763764826815E-4</v>
      </c>
      <c r="E1224" s="61">
        <f>D1224/SUM(D1219:D1336)</f>
        <v>1.9867550452476801E-4</v>
      </c>
      <c r="F1224">
        <f>D1216*EXP(-N1216+D1216*A1224-EXP(-N1216+D1216*A1224))</f>
        <v>1.3363186872763125E-4</v>
      </c>
      <c r="G1224">
        <f t="shared" si="210"/>
        <v>9.4134908490359212E-5</v>
      </c>
      <c r="H1224">
        <f>F1224*(1/D1216+A1224-A1224*EXP(-N1216+D1216*A1224))</f>
        <v>2.2538850334427735E-3</v>
      </c>
      <c r="I1224">
        <f>F1224*(-1+EXP(-N1216+D1216*A1224))</f>
        <v>-1.3341948606082133E-4</v>
      </c>
      <c r="K1224">
        <f t="shared" si="202"/>
        <v>6.5043635797136761E-5</v>
      </c>
      <c r="L1224">
        <f t="shared" si="203"/>
        <v>5.0799977439773325E-6</v>
      </c>
      <c r="M1224">
        <f t="shared" si="204"/>
        <v>1.7800759260733696E-8</v>
      </c>
      <c r="O1224">
        <f t="shared" si="205"/>
        <v>-3.0071218280211196E-7</v>
      </c>
      <c r="R1224">
        <f t="shared" si="206"/>
        <v>1.4660087724386916E-7</v>
      </c>
      <c r="S1224">
        <f t="shared" si="207"/>
        <v>-8.6780884595812273E-9</v>
      </c>
      <c r="U1224">
        <f t="shared" si="208"/>
        <v>4.2306745577105711E-9</v>
      </c>
    </row>
    <row r="1225" spans="1:21" x14ac:dyDescent="0.3">
      <c r="A1225">
        <f t="shared" si="209"/>
        <v>6</v>
      </c>
      <c r="D1225" s="61">
        <f t="shared" si="201"/>
        <v>1.292494748669822E-4</v>
      </c>
      <c r="E1225" s="61">
        <f>D1225/SUM(D1219:D1336)</f>
        <v>1.3591820100225765E-4</v>
      </c>
      <c r="F1225">
        <f>D1216*EXP(-N1216+D1216*A1225-EXP(-N1216+D1216*A1225))</f>
        <v>1.4535288511129167E-4</v>
      </c>
      <c r="G1225">
        <f t="shared" si="210"/>
        <v>9.5356629173258618E-5</v>
      </c>
      <c r="H1225">
        <f>F1225*(1/D1216+A1225-A1225*EXP(-N1216+D1216*A1225))</f>
        <v>2.5965761656574029E-3</v>
      </c>
      <c r="I1225">
        <f>F1225*(-1+EXP(-N1216+D1216*A1225))</f>
        <v>-1.4510157674603352E-4</v>
      </c>
      <c r="K1225">
        <f t="shared" si="202"/>
        <v>-9.4346841090340206E-6</v>
      </c>
      <c r="L1225">
        <f t="shared" si="203"/>
        <v>6.7422077840601002E-6</v>
      </c>
      <c r="M1225">
        <f t="shared" si="204"/>
        <v>2.1054467574185054E-8</v>
      </c>
      <c r="O1225">
        <f t="shared" si="205"/>
        <v>-3.7676729577805909E-7</v>
      </c>
      <c r="R1225">
        <f t="shared" si="206"/>
        <v>-2.4497875888024387E-8</v>
      </c>
      <c r="S1225">
        <f t="shared" si="207"/>
        <v>1.3689875403215828E-9</v>
      </c>
      <c r="U1225">
        <f t="shared" si="208"/>
        <v>8.9013264237259073E-11</v>
      </c>
    </row>
    <row r="1226" spans="1:21" x14ac:dyDescent="0.3">
      <c r="A1226">
        <f t="shared" si="209"/>
        <v>7</v>
      </c>
      <c r="D1226" s="61">
        <f t="shared" si="201"/>
        <v>1.2923267352736023E-4</v>
      </c>
      <c r="E1226" s="61">
        <f>D1226/SUM(D1219:D1336)</f>
        <v>1.3590053278458638E-4</v>
      </c>
      <c r="F1226">
        <f>D1216*EXP(-N1216+D1216*A1226-EXP(-N1216+D1216*A1226))</f>
        <v>1.5810002652950068E-4</v>
      </c>
      <c r="G1226">
        <f t="shared" si="210"/>
        <v>9.5356974236402502E-5</v>
      </c>
      <c r="H1226">
        <f>F1226*(1/D1216+A1226-A1226*EXP(-N1216+D1216*A1226))</f>
        <v>2.9819489769123508E-3</v>
      </c>
      <c r="I1226">
        <f>F1226*(-1+EXP(-N1216+D1216*A1226))</f>
        <v>-1.5780266177502824E-4</v>
      </c>
      <c r="K1226">
        <f t="shared" si="202"/>
        <v>-2.2199493744914293E-5</v>
      </c>
      <c r="L1226">
        <f t="shared" si="203"/>
        <v>8.8920197009086161E-6</v>
      </c>
      <c r="M1226">
        <f t="shared" si="204"/>
        <v>2.490168006328396E-8</v>
      </c>
      <c r="O1226">
        <f t="shared" si="205"/>
        <v>-4.7055948583409117E-7</v>
      </c>
      <c r="R1226">
        <f t="shared" si="206"/>
        <v>-6.6197757660619313E-8</v>
      </c>
      <c r="S1226">
        <f t="shared" si="207"/>
        <v>3.5031392030055654E-9</v>
      </c>
      <c r="U1226">
        <f t="shared" si="208"/>
        <v>4.9281752253048888E-10</v>
      </c>
    </row>
    <row r="1227" spans="1:21" x14ac:dyDescent="0.3">
      <c r="A1227">
        <f t="shared" si="209"/>
        <v>8</v>
      </c>
      <c r="D1227" s="61">
        <f t="shared" si="201"/>
        <v>8.9460722153159592E-5</v>
      </c>
      <c r="E1227" s="61">
        <f>D1227/SUM(D1219:D1336)</f>
        <v>9.4076516967934469E-5</v>
      </c>
      <c r="F1227">
        <f>D1216*EXP(-N1216+D1216*A1227-EXP(-N1216+D1216*A1227))</f>
        <v>1.7196277009008166E-4</v>
      </c>
      <c r="G1227">
        <f t="shared" si="210"/>
        <v>9.6175554005639209E-5</v>
      </c>
      <c r="H1227">
        <f>F1227*(1/D1216+A1227-A1227*EXP(-N1216+D1216*A1227))</f>
        <v>3.4148283053075327E-3</v>
      </c>
      <c r="I1227">
        <f>F1227*(-1+EXP(-N1216+D1216*A1227))</f>
        <v>-1.716109130523545E-4</v>
      </c>
      <c r="K1227">
        <f t="shared" si="202"/>
        <v>-7.7886253122147191E-5</v>
      </c>
      <c r="L1227">
        <f t="shared" si="203"/>
        <v>1.1661052354729515E-5</v>
      </c>
      <c r="M1227">
        <f t="shared" si="204"/>
        <v>2.9450305478662776E-8</v>
      </c>
      <c r="O1227">
        <f t="shared" si="205"/>
        <v>-5.860218033908501E-7</v>
      </c>
      <c r="R1227">
        <f t="shared" si="206"/>
        <v>-2.6596818175585542E-7</v>
      </c>
      <c r="S1227">
        <f t="shared" si="207"/>
        <v>1.3366131012518476E-8</v>
      </c>
      <c r="U1227">
        <f t="shared" si="208"/>
        <v>6.0662684254071833E-9</v>
      </c>
    </row>
    <row r="1228" spans="1:21" x14ac:dyDescent="0.3">
      <c r="A1228">
        <f t="shared" si="209"/>
        <v>9</v>
      </c>
      <c r="D1228" s="61">
        <f t="shared" si="201"/>
        <v>2.1863366056663175E-4</v>
      </c>
      <c r="E1228" s="61">
        <f>D1228/SUM(D1219:D1336)</f>
        <v>2.299142325594554E-4</v>
      </c>
      <c r="F1228">
        <f>D1216*EXP(-N1216+D1216*A1228-EXP(-N1216+D1216*A1228))</f>
        <v>1.8703832991844461E-4</v>
      </c>
      <c r="G1228">
        <f t="shared" si="210"/>
        <v>9.3529708414640241E-5</v>
      </c>
      <c r="H1228">
        <f>F1228*(1/D1216+A1228-A1228*EXP(-N1216+D1216*A1228))</f>
        <v>3.9005510341116774E-3</v>
      </c>
      <c r="I1228">
        <f>F1228*(-1+EXP(-N1216+D1216*A1228))</f>
        <v>-1.8662200089657429E-4</v>
      </c>
      <c r="K1228">
        <f t="shared" si="202"/>
        <v>4.287590264101079E-5</v>
      </c>
      <c r="L1228">
        <f t="shared" si="203"/>
        <v>1.5214298369709675E-5</v>
      </c>
      <c r="M1228">
        <f t="shared" si="204"/>
        <v>3.4827771218640977E-8</v>
      </c>
      <c r="O1228">
        <f t="shared" si="205"/>
        <v>-7.2792863858512323E-7</v>
      </c>
      <c r="R1228">
        <f t="shared" si="206"/>
        <v>1.6723964638486625E-7</v>
      </c>
      <c r="S1228">
        <f t="shared" si="207"/>
        <v>-8.0015867411121471E-9</v>
      </c>
      <c r="U1228">
        <f t="shared" si="208"/>
        <v>1.8383430272814361E-9</v>
      </c>
    </row>
    <row r="1229" spans="1:21" x14ac:dyDescent="0.3">
      <c r="A1229">
        <f t="shared" si="209"/>
        <v>10</v>
      </c>
      <c r="D1229" s="61">
        <f t="shared" si="201"/>
        <v>2.9812786589345303E-5</v>
      </c>
      <c r="E1229" s="61">
        <f>D1229/SUM(D1219:D1336)</f>
        <v>3.1351000259446217E-5</v>
      </c>
      <c r="F1229">
        <f>D1216*EXP(-N1216+D1216*A1229-EXP(-N1216+D1216*A1229))</f>
        <v>2.0343231415938929E-4</v>
      </c>
      <c r="G1229">
        <f t="shared" si="210"/>
        <v>9.7409775939583693E-5</v>
      </c>
      <c r="H1229">
        <f>F1229*(1/D1216+A1229-A1229*EXP(-N1216+D1216*A1229))</f>
        <v>4.4450175199753708E-3</v>
      </c>
      <c r="I1229">
        <f>F1229*(-1+EXP(-N1216+D1216*A1229))</f>
        <v>-2.0293970750957948E-4</v>
      </c>
      <c r="K1229">
        <f t="shared" si="202"/>
        <v>-1.7208131389994307E-4</v>
      </c>
      <c r="L1229">
        <f t="shared" si="203"/>
        <v>1.9758180752887995E-5</v>
      </c>
      <c r="M1229">
        <f t="shared" si="204"/>
        <v>4.1184524884073667E-8</v>
      </c>
      <c r="O1229">
        <f t="shared" si="205"/>
        <v>-9.0207055537875812E-7</v>
      </c>
      <c r="R1229">
        <f t="shared" si="206"/>
        <v>-7.649044551456283E-7</v>
      </c>
      <c r="S1229">
        <f t="shared" si="207"/>
        <v>3.492213151071858E-8</v>
      </c>
      <c r="U1229">
        <f t="shared" si="208"/>
        <v>2.961197859353074E-8</v>
      </c>
    </row>
    <row r="1230" spans="1:21" x14ac:dyDescent="0.3">
      <c r="A1230">
        <f t="shared" si="209"/>
        <v>11</v>
      </c>
      <c r="D1230" s="61">
        <f t="shared" si="201"/>
        <v>9.9366018199151127E-5</v>
      </c>
      <c r="E1230" s="61">
        <f>D1230/SUM(D1219:D1336)</f>
        <v>1.0449288438723352E-4</v>
      </c>
      <c r="F1230">
        <f>D1216*EXP(-N1216+D1216*A1230-EXP(-N1216+D1216*A1230))</f>
        <v>2.2125943554693819E-4</v>
      </c>
      <c r="G1230">
        <f t="shared" si="210"/>
        <v>9.5971357676109698E-5</v>
      </c>
      <c r="H1230">
        <f>F1230*(1/D1216+A1230-A1230*EXP(-N1216+D1216*A1230))</f>
        <v>5.0547478401996989E-3</v>
      </c>
      <c r="I1230">
        <f>F1230*(-1+EXP(-N1216+D1216*A1230))</f>
        <v>-2.2067658609643262E-4</v>
      </c>
      <c r="K1230">
        <f t="shared" si="202"/>
        <v>-1.1676655115970467E-4</v>
      </c>
      <c r="L1230">
        <f t="shared" si="203"/>
        <v>2.5550475728003521E-5</v>
      </c>
      <c r="M1230">
        <f t="shared" si="204"/>
        <v>4.8698155651176235E-8</v>
      </c>
      <c r="O1230">
        <f t="shared" si="205"/>
        <v>-1.1154644969535856E-6</v>
      </c>
      <c r="R1230">
        <f t="shared" si="206"/>
        <v>-5.9022547228208479E-7</v>
      </c>
      <c r="S1230">
        <f t="shared" si="207"/>
        <v>2.5767643880178069E-8</v>
      </c>
      <c r="U1230">
        <f t="shared" si="208"/>
        <v>1.3634427469731928E-8</v>
      </c>
    </row>
    <row r="1231" spans="1:21" x14ac:dyDescent="0.3">
      <c r="A1231">
        <f t="shared" si="209"/>
        <v>12</v>
      </c>
      <c r="D1231" s="61">
        <f t="shared" si="201"/>
        <v>9.935608209414473E-5</v>
      </c>
      <c r="E1231" s="61">
        <f>D1231/SUM(D1219:D1336)</f>
        <v>1.0448243562124179E-4</v>
      </c>
      <c r="F1231">
        <f>D1216*EXP(-N1216+D1216*A1231-EXP(-N1216+D1216*A1231))</f>
        <v>2.4064427949286967E-4</v>
      </c>
      <c r="G1231">
        <f t="shared" si="210"/>
        <v>9.5971562398832738E-5</v>
      </c>
      <c r="H1231">
        <f>F1231*(1/D1216+A1231-A1231*EXP(-N1216+D1216*A1231))</f>
        <v>5.7369432557394812E-3</v>
      </c>
      <c r="I1231">
        <f>F1231*(-1+EXP(-N1216+D1216*A1231))</f>
        <v>-2.3995466815354721E-4</v>
      </c>
      <c r="K1231">
        <f t="shared" si="202"/>
        <v>-1.3616184387162789E-4</v>
      </c>
      <c r="L1231">
        <f t="shared" si="203"/>
        <v>3.2912517919574719E-5</v>
      </c>
      <c r="M1231">
        <f t="shared" si="204"/>
        <v>5.7578242768678964E-8</v>
      </c>
      <c r="O1231">
        <f t="shared" si="205"/>
        <v>-1.3766063151466979E-6</v>
      </c>
      <c r="R1231">
        <f t="shared" si="206"/>
        <v>-7.8115277188838787E-7</v>
      </c>
      <c r="S1231">
        <f t="shared" si="207"/>
        <v>3.2672670061391576E-8</v>
      </c>
      <c r="U1231">
        <f t="shared" si="208"/>
        <v>1.8540047726521571E-8</v>
      </c>
    </row>
    <row r="1232" spans="1:21" x14ac:dyDescent="0.3">
      <c r="A1232">
        <f t="shared" si="209"/>
        <v>13</v>
      </c>
      <c r="D1232" s="61">
        <f t="shared" si="201"/>
        <v>1.0927966887881629E-4</v>
      </c>
      <c r="E1232" s="61">
        <f>D1232/SUM(D1219:D1336)</f>
        <v>1.1491803750396091E-4</v>
      </c>
      <c r="F1232">
        <f>D1216*EXP(-N1216+D1216*A1232-EXP(-N1216+D1216*A1232))</f>
        <v>2.6172213385500318E-4</v>
      </c>
      <c r="G1232">
        <f t="shared" si="210"/>
        <v>9.5767206392987139E-5</v>
      </c>
      <c r="H1232">
        <f>F1232*(1/D1216+A1232-A1232*EXP(-N1216+D1216*A1232))</f>
        <v>6.4995533086514437E-3</v>
      </c>
      <c r="I1232">
        <f>F1232*(-1+EXP(-N1216+D1216*A1232))</f>
        <v>-2.6090622139615535E-4</v>
      </c>
      <c r="K1232">
        <f t="shared" si="202"/>
        <v>-1.4680409635104227E-4</v>
      </c>
      <c r="L1232">
        <f t="shared" si="203"/>
        <v>4.224419321200193E-5</v>
      </c>
      <c r="M1232">
        <f t="shared" si="204"/>
        <v>6.8072056363219633E-8</v>
      </c>
      <c r="O1232">
        <f t="shared" si="205"/>
        <v>-1.6957738945231276E-6</v>
      </c>
      <c r="R1232">
        <f t="shared" si="206"/>
        <v>-9.541610501620021E-7</v>
      </c>
      <c r="S1232">
        <f t="shared" si="207"/>
        <v>3.8302102064427557E-8</v>
      </c>
      <c r="U1232">
        <f t="shared" si="208"/>
        <v>2.1551442705446104E-8</v>
      </c>
    </row>
    <row r="1233" spans="1:21" x14ac:dyDescent="0.3">
      <c r="A1233">
        <f t="shared" si="209"/>
        <v>14</v>
      </c>
      <c r="D1233" s="61">
        <f t="shared" si="201"/>
        <v>2.1851125999207405E-4</v>
      </c>
      <c r="E1233" s="61">
        <f>D1233/SUM(D1219:D1336)</f>
        <v>2.2978551663304525E-4</v>
      </c>
      <c r="F1233">
        <f>D1216*EXP(-N1216+D1216*A1233-EXP(-N1216+D1216*A1233))</f>
        <v>2.8463988475063853E-4</v>
      </c>
      <c r="G1233">
        <f t="shared" si="210"/>
        <v>9.3532198074187096E-5</v>
      </c>
      <c r="H1233">
        <f>F1233*(1/D1216+A1233-A1233*EXP(-N1216+D1216*A1233))</f>
        <v>7.3513489935128802E-3</v>
      </c>
      <c r="I1233">
        <f>F1233*(-1+EXP(-N1216+D1216*A1233))</f>
        <v>-2.8367456069751612E-4</v>
      </c>
      <c r="K1233">
        <f t="shared" si="202"/>
        <v>-5.4854368117593279E-5</v>
      </c>
      <c r="L1233">
        <f t="shared" si="203"/>
        <v>5.4042332024422837E-5</v>
      </c>
      <c r="M1233">
        <f t="shared" si="204"/>
        <v>8.0471256386928762E-8</v>
      </c>
      <c r="O1233">
        <f t="shared" si="205"/>
        <v>-2.0853906962688937E-6</v>
      </c>
      <c r="R1233">
        <f t="shared" si="206"/>
        <v>-4.032536038510544E-7</v>
      </c>
      <c r="S1233">
        <f t="shared" si="207"/>
        <v>1.5560788778098109E-8</v>
      </c>
      <c r="U1233">
        <f t="shared" si="208"/>
        <v>3.009001701580434E-9</v>
      </c>
    </row>
    <row r="1234" spans="1:21" x14ac:dyDescent="0.3">
      <c r="A1234">
        <f t="shared" si="209"/>
        <v>15</v>
      </c>
      <c r="D1234" s="61">
        <f t="shared" si="201"/>
        <v>2.9788052242649978E-4</v>
      </c>
      <c r="E1234" s="61">
        <f>D1234/SUM(D1219:D1336)</f>
        <v>3.1324989725095852E-4</v>
      </c>
      <c r="F1234">
        <f>D1216*EXP(-N1216+D1216*A1234-EXP(-N1216+D1216*A1234))</f>
        <v>3.095569829739968E-4</v>
      </c>
      <c r="G1234">
        <f t="shared" si="210"/>
        <v>9.1924762176424604E-5</v>
      </c>
      <c r="H1234">
        <f>F1234*(1/D1216+A1234-A1234*EXP(-N1216+D1216*A1234))</f>
        <v>8.3020024611695619E-3</v>
      </c>
      <c r="I1234">
        <f>F1234*(-1+EXP(-N1216+D1216*A1234))</f>
        <v>-3.0841491424942239E-4</v>
      </c>
      <c r="K1234">
        <f t="shared" si="202"/>
        <v>3.6929142769617199E-6</v>
      </c>
      <c r="L1234">
        <f t="shared" si="203"/>
        <v>6.8923244865265465E-5</v>
      </c>
      <c r="M1234">
        <f t="shared" si="204"/>
        <v>9.5119759331478568E-8</v>
      </c>
      <c r="O1234">
        <f t="shared" si="205"/>
        <v>-2.5604613771601039E-6</v>
      </c>
      <c r="R1234">
        <f t="shared" si="206"/>
        <v>3.0658583416224413E-8</v>
      </c>
      <c r="S1234">
        <f t="shared" si="207"/>
        <v>-1.1389498400596166E-9</v>
      </c>
      <c r="U1234">
        <f t="shared" si="208"/>
        <v>1.3637615856987703E-11</v>
      </c>
    </row>
    <row r="1235" spans="1:21" x14ac:dyDescent="0.3">
      <c r="A1235">
        <f t="shared" si="209"/>
        <v>16</v>
      </c>
      <c r="D1235" s="61">
        <f t="shared" si="201"/>
        <v>7.0448354215401233E-4</v>
      </c>
      <c r="E1235" s="61">
        <f>D1235/SUM(D1219:D1336)</f>
        <v>7.4083191273167904E-4</v>
      </c>
      <c r="F1235">
        <f>D1216*EXP(-N1216+D1216*A1235-EXP(-N1216+D1216*A1235))</f>
        <v>3.3664648575298288E-4</v>
      </c>
      <c r="G1235">
        <f t="shared" si="210"/>
        <v>8.3908497997639921E-5</v>
      </c>
      <c r="H1235">
        <f>F1235*(1/D1216+A1235-A1235*EXP(-N1216+D1216*A1235))</f>
        <v>9.3621737290619633E-3</v>
      </c>
      <c r="I1235">
        <f>F1235*(-1+EXP(-N1216+D1216*A1235))</f>
        <v>-3.3529534691095964E-4</v>
      </c>
      <c r="K1235">
        <f t="shared" si="202"/>
        <v>4.0418542697869615E-4</v>
      </c>
      <c r="L1235">
        <f t="shared" si="203"/>
        <v>8.7650296933137992E-5</v>
      </c>
      <c r="M1235">
        <f t="shared" si="204"/>
        <v>1.1242296966014077E-7</v>
      </c>
      <c r="O1235">
        <f t="shared" si="205"/>
        <v>-3.1390932883265036E-6</v>
      </c>
      <c r="R1235">
        <f t="shared" si="206"/>
        <v>3.7840541861296417E-6</v>
      </c>
      <c r="S1235">
        <f t="shared" si="207"/>
        <v>-1.3552149295517626E-7</v>
      </c>
      <c r="U1235">
        <f t="shared" si="208"/>
        <v>1.6336585938195093E-7</v>
      </c>
    </row>
    <row r="1236" spans="1:21" x14ac:dyDescent="0.3">
      <c r="A1236">
        <f t="shared" si="209"/>
        <v>17</v>
      </c>
      <c r="D1236" s="61">
        <f t="shared" si="201"/>
        <v>6.1480151632903335E-4</v>
      </c>
      <c r="E1236" s="61">
        <f>D1236/SUM(D1219:D1336)</f>
        <v>6.4652267375864682E-4</v>
      </c>
      <c r="F1236">
        <f>D1216*EXP(-N1216+D1216*A1236-EXP(-N1216+D1216*A1236))</f>
        <v>3.6609617873266604E-4</v>
      </c>
      <c r="G1236">
        <f t="shared" si="210"/>
        <v>8.5645167325036596E-5</v>
      </c>
      <c r="H1236">
        <f>F1236*(1/D1216+A1236-A1236*EXP(-N1216+D1216*A1236))</f>
        <v>1.0543604884132023E-2</v>
      </c>
      <c r="I1236">
        <f>F1236*(-1+EXP(-N1216+D1216*A1236))</f>
        <v>-3.6449774237198591E-4</v>
      </c>
      <c r="K1236">
        <f t="shared" si="202"/>
        <v>2.8042649502598078E-4</v>
      </c>
      <c r="L1236">
        <f t="shared" si="203"/>
        <v>1.1116760395269264E-4</v>
      </c>
      <c r="M1236">
        <f t="shared" si="204"/>
        <v>1.3285860419427461E-7</v>
      </c>
      <c r="O1236">
        <f t="shared" si="205"/>
        <v>-3.8431201767283662E-6</v>
      </c>
      <c r="R1236">
        <f t="shared" si="206"/>
        <v>2.9567061625959551E-6</v>
      </c>
      <c r="S1236">
        <f t="shared" si="207"/>
        <v>-1.0221482433825893E-7</v>
      </c>
      <c r="U1236">
        <f t="shared" si="208"/>
        <v>7.8639019112556421E-8</v>
      </c>
    </row>
    <row r="1237" spans="1:21" x14ac:dyDescent="0.3">
      <c r="A1237">
        <f t="shared" si="209"/>
        <v>18</v>
      </c>
      <c r="D1237" s="61">
        <f t="shared" si="201"/>
        <v>1.010416505263361E-3</v>
      </c>
      <c r="E1237" s="61">
        <f>D1237/SUM(D1219:D1336)</f>
        <v>1.0625497225402445E-3</v>
      </c>
      <c r="F1237">
        <f>D1216*EXP(-N1216+D1216*A1237-EXP(-N1216+D1216*A1237))</f>
        <v>3.9810978319140079E-4</v>
      </c>
      <c r="G1237">
        <f t="shared" si="210"/>
        <v>7.8118028288409091E-5</v>
      </c>
      <c r="H1237">
        <f>F1237*(1/D1216+A1237-A1237*EXP(-N1216+D1216*A1237))</f>
        <v>1.185922227045107E-2</v>
      </c>
      <c r="I1237">
        <f>F1237*(-1+EXP(-N1216+D1216*A1237))</f>
        <v>-3.9621884529775621E-4</v>
      </c>
      <c r="K1237">
        <f t="shared" si="202"/>
        <v>6.6443993934884368E-4</v>
      </c>
      <c r="L1237">
        <f t="shared" si="203"/>
        <v>1.4064115285996264E-4</v>
      </c>
      <c r="M1237">
        <f t="shared" si="204"/>
        <v>1.5698937336908725E-7</v>
      </c>
      <c r="O1237">
        <f t="shared" si="205"/>
        <v>-4.6988473541275575E-6</v>
      </c>
      <c r="R1237">
        <f t="shared" si="206"/>
        <v>7.8797409261029659E-6</v>
      </c>
      <c r="S1237">
        <f t="shared" si="207"/>
        <v>-2.6326362553850999E-7</v>
      </c>
      <c r="U1237">
        <f t="shared" si="208"/>
        <v>4.4148043300189507E-7</v>
      </c>
    </row>
    <row r="1238" spans="1:21" x14ac:dyDescent="0.3">
      <c r="A1238">
        <f t="shared" si="209"/>
        <v>19</v>
      </c>
      <c r="D1238" s="61">
        <f t="shared" si="201"/>
        <v>1.2268272676002328E-3</v>
      </c>
      <c r="E1238" s="61">
        <f>D1238/SUM(D1219:D1336)</f>
        <v>1.2901263647248761E-3</v>
      </c>
      <c r="F1238">
        <f>D1216*EXP(-N1216+D1216*A1238-EXP(-N1216+D1216*A1238))</f>
        <v>4.3290825356936377E-4</v>
      </c>
      <c r="G1238">
        <f t="shared" si="210"/>
        <v>7.4146974250425049E-5</v>
      </c>
      <c r="H1238">
        <f>F1238*(1/D1216+A1238-A1238*EXP(-N1216+D1216*A1238))</f>
        <v>1.3323247152417769E-2</v>
      </c>
      <c r="I1238">
        <f>F1238*(-1+EXP(-N1216+D1216*A1238))</f>
        <v>-4.3067136401584919E-4</v>
      </c>
      <c r="K1238">
        <f t="shared" si="202"/>
        <v>8.572181111555124E-4</v>
      </c>
      <c r="L1238">
        <f t="shared" si="203"/>
        <v>1.7750891468440821E-4</v>
      </c>
      <c r="M1238">
        <f t="shared" si="204"/>
        <v>1.8547782378327207E-7</v>
      </c>
      <c r="O1238">
        <f t="shared" si="205"/>
        <v>-5.7379410242520392E-6</v>
      </c>
      <c r="R1238">
        <f t="shared" si="206"/>
        <v>1.1420928758453619E-5</v>
      </c>
      <c r="S1238">
        <f t="shared" si="207"/>
        <v>-3.6917929319043435E-7</v>
      </c>
      <c r="U1238">
        <f t="shared" si="208"/>
        <v>7.348228900930244E-7</v>
      </c>
    </row>
    <row r="1239" spans="1:21" x14ac:dyDescent="0.3">
      <c r="A1239">
        <f t="shared" si="209"/>
        <v>20</v>
      </c>
      <c r="D1239" s="61">
        <f t="shared" si="201"/>
        <v>1.1463465877014178E-3</v>
      </c>
      <c r="E1239" s="61">
        <f>D1239/SUM(D1219:D1336)</f>
        <v>1.2054932222030732E-3</v>
      </c>
      <c r="F1239">
        <f>D1216*EXP(-N1216+D1216*A1239-EXP(-N1216+D1216*A1239))</f>
        <v>4.7073117040503102E-4</v>
      </c>
      <c r="G1239">
        <f t="shared" si="210"/>
        <v>7.5611665934557286E-5</v>
      </c>
      <c r="H1239">
        <f>F1239*(1/D1216+A1239-A1239*EXP(-N1216+D1216*A1239))</f>
        <v>1.4951315333435531E-2</v>
      </c>
      <c r="I1239">
        <f>F1239*(-1+EXP(-N1216+D1216*A1239))</f>
        <v>-4.6808513352576616E-4</v>
      </c>
      <c r="K1239">
        <f t="shared" si="202"/>
        <v>7.3476205179804212E-4</v>
      </c>
      <c r="L1239">
        <f t="shared" si="203"/>
        <v>2.2354183019982442E-4</v>
      </c>
      <c r="M1239">
        <f t="shared" si="204"/>
        <v>2.1910369222783434E-7</v>
      </c>
      <c r="O1239">
        <f t="shared" si="205"/>
        <v>-6.9984884342370051E-6</v>
      </c>
      <c r="R1239">
        <f t="shared" si="206"/>
        <v>1.0985659131474619E-5</v>
      </c>
      <c r="S1239">
        <f t="shared" si="207"/>
        <v>-3.4393119312555243E-7</v>
      </c>
      <c r="U1239">
        <f t="shared" si="208"/>
        <v>5.3987527276246877E-7</v>
      </c>
    </row>
    <row r="1240" spans="1:21" x14ac:dyDescent="0.3">
      <c r="A1240">
        <f t="shared" si="209"/>
        <v>21</v>
      </c>
      <c r="D1240" s="61">
        <f t="shared" si="201"/>
        <v>1.1055784534764101E-3</v>
      </c>
      <c r="E1240" s="61">
        <f>D1240/SUM(D1219:D1336)</f>
        <v>1.1626216247146942E-3</v>
      </c>
      <c r="F1240">
        <f>D1216*EXP(-N1216+D1216*A1240-EXP(-N1216+D1216*A1240))</f>
        <v>5.1183823371645182E-4</v>
      </c>
      <c r="G1240">
        <f t="shared" si="210"/>
        <v>7.6359083592556344E-5</v>
      </c>
      <c r="H1240">
        <f>F1240*(1/D1216+A1240-A1240*EXP(-N1216+D1216*A1240))</f>
        <v>1.6760606186690431E-2</v>
      </c>
      <c r="I1240">
        <f>F1240*(-1+EXP(-N1216+D1216*A1240))</f>
        <v>-5.0870833761944712E-4</v>
      </c>
      <c r="K1240">
        <f t="shared" si="202"/>
        <v>6.507833909982424E-4</v>
      </c>
      <c r="L1240">
        <f t="shared" si="203"/>
        <v>2.8091791974532558E-4</v>
      </c>
      <c r="M1240">
        <f t="shared" si="204"/>
        <v>2.5878417276354142E-7</v>
      </c>
      <c r="O1240">
        <f t="shared" si="205"/>
        <v>-8.5262601107255095E-6</v>
      </c>
      <c r="R1240">
        <f t="shared" si="206"/>
        <v>1.0907524129360519E-5</v>
      </c>
      <c r="S1240">
        <f t="shared" si="207"/>
        <v>-3.3105893698506258E-7</v>
      </c>
      <c r="U1240">
        <f t="shared" si="208"/>
        <v>4.2351902199917125E-7</v>
      </c>
    </row>
    <row r="1241" spans="1:21" x14ac:dyDescent="0.3">
      <c r="A1241">
        <f t="shared" si="209"/>
        <v>22</v>
      </c>
      <c r="D1241" s="61">
        <f t="shared" si="201"/>
        <v>1.389883185482768E-3</v>
      </c>
      <c r="E1241" s="61">
        <f>D1241/SUM(D1219:D1336)</f>
        <v>1.4615952781898975E-3</v>
      </c>
      <c r="F1241">
        <f>D1216*EXP(-N1216+D1216*A1241-EXP(-N1216+D1216*A1241))</f>
        <v>5.5651086171163192E-4</v>
      </c>
      <c r="G1241">
        <f t="shared" si="210"/>
        <v>7.1223384941683502E-5</v>
      </c>
      <c r="H1241">
        <f>F1241*(1/D1216+A1241-A1241*EXP(-N1216+D1216*A1241))</f>
        <v>1.8769981515745503E-2</v>
      </c>
      <c r="I1241">
        <f>F1241*(-1+EXP(-N1216+D1216*A1241))</f>
        <v>-5.5280878765549899E-4</v>
      </c>
      <c r="K1241">
        <f t="shared" si="202"/>
        <v>9.0508441647826562E-4</v>
      </c>
      <c r="L1241">
        <f t="shared" si="203"/>
        <v>3.5231220610142789E-4</v>
      </c>
      <c r="M1241">
        <f t="shared" si="204"/>
        <v>3.0559755570914256E-7</v>
      </c>
      <c r="O1241">
        <f t="shared" si="205"/>
        <v>-1.0376210726035397E-5</v>
      </c>
      <c r="R1241">
        <f t="shared" si="206"/>
        <v>1.698841776748635E-5</v>
      </c>
      <c r="S1241">
        <f t="shared" si="207"/>
        <v>-5.0033861899923472E-7</v>
      </c>
      <c r="U1241">
        <f t="shared" si="208"/>
        <v>8.1917780095180253E-7</v>
      </c>
    </row>
    <row r="1242" spans="1:21" x14ac:dyDescent="0.3">
      <c r="A1242">
        <f t="shared" si="209"/>
        <v>23</v>
      </c>
      <c r="D1242" s="61">
        <f t="shared" si="201"/>
        <v>9.4539543004458146E-4</v>
      </c>
      <c r="E1242" s="61">
        <f>D1242/SUM(D1219:D1336)</f>
        <v>9.9417383490074565E-4</v>
      </c>
      <c r="F1242">
        <f>D1216*EXP(-N1216+D1216*A1242-EXP(-N1216+D1216*A1242))</f>
        <v>6.0505389944254414E-4</v>
      </c>
      <c r="G1242">
        <f t="shared" si="210"/>
        <v>7.9331375962599381E-5</v>
      </c>
      <c r="H1242">
        <f>F1242*(1/D1216+A1242-A1242*EXP(-N1216+D1216*A1242))</f>
        <v>2.1000134604200402E-2</v>
      </c>
      <c r="I1242">
        <f>F1242*(-1+EXP(-N1216+D1216*A1242))</f>
        <v>-6.0067525398186815E-4</v>
      </c>
      <c r="K1242">
        <f t="shared" si="202"/>
        <v>3.8911993545820151E-4</v>
      </c>
      <c r="L1242">
        <f t="shared" si="203"/>
        <v>4.4100565339453516E-4</v>
      </c>
      <c r="M1242">
        <f t="shared" si="204"/>
        <v>3.6081076074618178E-7</v>
      </c>
      <c r="O1242">
        <f t="shared" si="205"/>
        <v>-1.2614261187031494E-5</v>
      </c>
      <c r="R1242">
        <f t="shared" si="206"/>
        <v>8.1715710218000045E-6</v>
      </c>
      <c r="S1242">
        <f t="shared" si="207"/>
        <v>-2.3373471606076333E-7</v>
      </c>
      <c r="U1242">
        <f t="shared" si="208"/>
        <v>1.514143241709949E-7</v>
      </c>
    </row>
    <row r="1243" spans="1:21" x14ac:dyDescent="0.3">
      <c r="A1243">
        <f t="shared" si="209"/>
        <v>24</v>
      </c>
      <c r="D1243" s="61">
        <f t="shared" si="201"/>
        <v>7.6753487616298814E-4</v>
      </c>
      <c r="E1243" s="61">
        <f>D1243/SUM(D1219:D1336)</f>
        <v>8.0713642884760247E-4</v>
      </c>
      <c r="F1243">
        <f>D1216*EXP(-N1216+D1216*A1243-EXP(-N1216+D1216*A1243))</f>
        <v>6.5779744160234996E-4</v>
      </c>
      <c r="G1243">
        <f t="shared" si="210"/>
        <v>8.2698174574324289E-5</v>
      </c>
      <c r="H1243">
        <f>F1243*(1/D1216+A1243-A1243*EXP(-N1216+D1216*A1243))</f>
        <v>2.347374973089671E-2</v>
      </c>
      <c r="I1243">
        <f>F1243*(-1+EXP(-N1216+D1216*A1243))</f>
        <v>-6.5261884409336703E-4</v>
      </c>
      <c r="K1243">
        <f t="shared" si="202"/>
        <v>1.4933898724525251E-4</v>
      </c>
      <c r="L1243">
        <f t="shared" si="203"/>
        <v>5.5101692642877331E-4</v>
      </c>
      <c r="M1243">
        <f t="shared" si="204"/>
        <v>4.2591135566576252E-7</v>
      </c>
      <c r="O1243">
        <f t="shared" si="205"/>
        <v>-1.5319411415914795E-5</v>
      </c>
      <c r="R1243">
        <f t="shared" si="206"/>
        <v>3.5055460116606331E-6</v>
      </c>
      <c r="S1243">
        <f t="shared" si="207"/>
        <v>-9.7461437234070777E-8</v>
      </c>
      <c r="U1243">
        <f t="shared" si="208"/>
        <v>2.2302133111437692E-8</v>
      </c>
    </row>
    <row r="1244" spans="1:21" x14ac:dyDescent="0.3">
      <c r="A1244">
        <f t="shared" si="209"/>
        <v>25</v>
      </c>
      <c r="D1244" s="61">
        <f t="shared" si="201"/>
        <v>1.1695900550622079E-3</v>
      </c>
      <c r="E1244" s="61">
        <f>D1244/SUM(D1219:D1336)</f>
        <v>1.2299359541521554E-3</v>
      </c>
      <c r="F1244">
        <f>D1216*EXP(-N1216+D1216*A1244-EXP(-N1216+D1216*A1244))</f>
        <v>7.150987730723357E-4</v>
      </c>
      <c r="G1244">
        <f t="shared" si="210"/>
        <v>7.5187179983054675E-5</v>
      </c>
      <c r="H1244">
        <f>F1244*(1/D1216+A1244-A1244*EXP(-N1216+D1216*A1244))</f>
        <v>2.6215672314408103E-2</v>
      </c>
      <c r="I1244">
        <f>F1244*(-1+EXP(-N1216+D1216*A1244))</f>
        <v>-7.0897441927487796E-4</v>
      </c>
      <c r="K1244">
        <f t="shared" si="202"/>
        <v>5.1483718107981974E-4</v>
      </c>
      <c r="L1244">
        <f t="shared" si="203"/>
        <v>6.872614748964235E-4</v>
      </c>
      <c r="M1244">
        <f t="shared" si="204"/>
        <v>5.0264472718615042E-7</v>
      </c>
      <c r="O1244">
        <f t="shared" si="205"/>
        <v>-1.858624105500798E-5</v>
      </c>
      <c r="R1244">
        <f t="shared" si="206"/>
        <v>1.3496802834462141E-5</v>
      </c>
      <c r="S1244">
        <f t="shared" si="207"/>
        <v>-3.650063914771804E-7</v>
      </c>
      <c r="U1244">
        <f t="shared" si="208"/>
        <v>2.6505732302221508E-7</v>
      </c>
    </row>
    <row r="1245" spans="1:21" x14ac:dyDescent="0.3">
      <c r="A1245">
        <f t="shared" si="209"/>
        <v>26</v>
      </c>
      <c r="D1245" s="61">
        <f t="shared" si="201"/>
        <v>1.1780040895101496E-3</v>
      </c>
      <c r="E1245" s="61">
        <f>D1245/SUM(D1219:D1336)</f>
        <v>1.2387841171834731E-3</v>
      </c>
      <c r="F1245">
        <f>D1216*EXP(-N1216+D1216*A1245-EXP(-N1216+D1216*A1245))</f>
        <v>7.7734443001457789E-4</v>
      </c>
      <c r="G1245">
        <f t="shared" si="210"/>
        <v>7.5033812471589557E-5</v>
      </c>
      <c r="H1245">
        <f>F1245*(1/D1216+A1245-A1245*EXP(-N1216+D1216*A1245))</f>
        <v>2.9253089701074819E-2</v>
      </c>
      <c r="I1245">
        <f>F1245*(-1+EXP(-N1216+D1216*A1245))</f>
        <v>-7.7010203864019081E-4</v>
      </c>
      <c r="K1245">
        <f t="shared" si="202"/>
        <v>4.6143968716889526E-4</v>
      </c>
      <c r="L1245">
        <f t="shared" si="203"/>
        <v>8.5574325705912969E-4</v>
      </c>
      <c r="M1245">
        <f t="shared" si="204"/>
        <v>5.9305714991777796E-7</v>
      </c>
      <c r="O1245">
        <f t="shared" si="205"/>
        <v>-2.2527864015322087E-5</v>
      </c>
      <c r="R1245">
        <f t="shared" si="206"/>
        <v>1.3498536560387596E-5</v>
      </c>
      <c r="S1245">
        <f t="shared" si="207"/>
        <v>-3.5535564379825814E-7</v>
      </c>
      <c r="U1245">
        <f t="shared" si="208"/>
        <v>2.1292658489452792E-7</v>
      </c>
    </row>
    <row r="1246" spans="1:21" x14ac:dyDescent="0.3">
      <c r="A1246">
        <f t="shared" si="209"/>
        <v>27</v>
      </c>
      <c r="D1246" s="61">
        <f t="shared" si="201"/>
        <v>1.3332568385892825E-3</v>
      </c>
      <c r="E1246" s="61">
        <f>D1246/SUM(D1219:D1336)</f>
        <v>1.4020472513448115E-3</v>
      </c>
      <c r="F1246">
        <f>D1216*EXP(-N1216+D1216*A1246-EXP(-N1216+D1216*A1246))</f>
        <v>8.4495238323220893E-4</v>
      </c>
      <c r="G1246">
        <f t="shared" si="210"/>
        <v>7.2232029527877589E-5</v>
      </c>
      <c r="H1246">
        <f>F1246*(1/D1216+A1246-A1246*EXP(-N1216+D1216*A1246))</f>
        <v>3.2615722416587001E-2</v>
      </c>
      <c r="I1246">
        <f>F1246*(-1+EXP(-N1216+D1216*A1246))</f>
        <v>-8.3638841604014328E-4</v>
      </c>
      <c r="K1246">
        <f t="shared" si="202"/>
        <v>5.5709486811260259E-4</v>
      </c>
      <c r="L1246">
        <f t="shared" si="203"/>
        <v>1.0637853487558558E-3</v>
      </c>
      <c r="M1246">
        <f t="shared" si="204"/>
        <v>6.9954558248613984E-7</v>
      </c>
      <c r="O1246">
        <f t="shared" si="205"/>
        <v>-2.7279412410014197E-5</v>
      </c>
      <c r="R1246">
        <f t="shared" si="206"/>
        <v>1.817005157806579E-5</v>
      </c>
      <c r="S1246">
        <f t="shared" si="207"/>
        <v>-4.659476943247922E-7</v>
      </c>
      <c r="U1246">
        <f t="shared" si="208"/>
        <v>3.1035469207739806E-7</v>
      </c>
    </row>
    <row r="1247" spans="1:21" x14ac:dyDescent="0.3">
      <c r="A1247">
        <f t="shared" si="209"/>
        <v>28</v>
      </c>
      <c r="D1247" s="61">
        <f t="shared" si="201"/>
        <v>9.8913973402270871E-4</v>
      </c>
      <c r="E1247" s="61">
        <f>D1247/SUM(D1219:D1336)</f>
        <v>1.0401751599113265E-3</v>
      </c>
      <c r="F1247">
        <f>D1216*EXP(-N1216+D1216*A1247-EXP(-N1216+D1216*A1247))</f>
        <v>9.1837434412702973E-4</v>
      </c>
      <c r="G1247">
        <f t="shared" si="210"/>
        <v>7.8514041384952486E-5</v>
      </c>
      <c r="H1247">
        <f>F1247*(1/D1216+A1247-A1247*EXP(-N1216+D1216*A1247))</f>
        <v>3.6336025452585109E-2</v>
      </c>
      <c r="I1247">
        <f>F1247*(-1+EXP(-N1216+D1216*A1247))</f>
        <v>-9.0824837117819545E-4</v>
      </c>
      <c r="K1247">
        <f t="shared" si="202"/>
        <v>1.2180081578429681E-4</v>
      </c>
      <c r="L1247">
        <f t="shared" si="203"/>
        <v>1.3203067456909129E-3</v>
      </c>
      <c r="M1247">
        <f t="shared" si="204"/>
        <v>8.2491510374784505E-7</v>
      </c>
      <c r="O1247">
        <f t="shared" si="205"/>
        <v>-3.3002135932399878E-5</v>
      </c>
      <c r="R1247">
        <f t="shared" si="206"/>
        <v>4.4257575424838392E-6</v>
      </c>
      <c r="S1247">
        <f t="shared" si="207"/>
        <v>-1.1062539254426301E-7</v>
      </c>
      <c r="U1247">
        <f t="shared" si="208"/>
        <v>1.4835438725720208E-8</v>
      </c>
    </row>
    <row r="1248" spans="1:21" x14ac:dyDescent="0.3">
      <c r="A1248">
        <f t="shared" si="209"/>
        <v>29</v>
      </c>
      <c r="D1248" s="61">
        <f t="shared" si="201"/>
        <v>1.203115171580054E-3</v>
      </c>
      <c r="E1248" s="61">
        <f>D1248/SUM(D1219:D1336)</f>
        <v>1.2651908248600345E-3</v>
      </c>
      <c r="F1248">
        <f>D1216*EXP(-N1216+D1216*A1248-EXP(-N1216+D1216*A1248))</f>
        <v>9.9809819181012594E-4</v>
      </c>
      <c r="G1248">
        <f t="shared" si="210"/>
        <v>7.4577029103407375E-5</v>
      </c>
      <c r="H1248">
        <f>F1248*(1/D1216+A1248-A1248*EXP(-N1216+D1216*A1248))</f>
        <v>4.0449398845712331E-2</v>
      </c>
      <c r="I1248">
        <f>F1248*(-1+EXP(-N1216+D1216*A1248))</f>
        <v>-9.8612625131734404E-4</v>
      </c>
      <c r="K1248">
        <f t="shared" si="202"/>
        <v>2.6709263304990852E-4</v>
      </c>
      <c r="L1248">
        <f t="shared" si="203"/>
        <v>1.636153866979514E-3</v>
      </c>
      <c r="M1248">
        <f t="shared" si="204"/>
        <v>9.7244498353719763E-7</v>
      </c>
      <c r="O1248">
        <f t="shared" si="205"/>
        <v>-3.9888214051762401E-5</v>
      </c>
      <c r="R1248">
        <f t="shared" si="206"/>
        <v>1.0803736442987237E-5</v>
      </c>
      <c r="S1248">
        <f t="shared" si="207"/>
        <v>-2.6338705698398525E-7</v>
      </c>
      <c r="U1248">
        <f t="shared" si="208"/>
        <v>7.1338474629533083E-8</v>
      </c>
    </row>
    <row r="1249" spans="1:21" x14ac:dyDescent="0.3">
      <c r="A1249">
        <f t="shared" si="209"/>
        <v>30</v>
      </c>
      <c r="D1249" s="61">
        <f t="shared" si="201"/>
        <v>1.3479750442742966E-3</v>
      </c>
      <c r="E1249" s="61">
        <f>D1249/SUM(D1219:D1336)</f>
        <v>1.4175248541803134E-3</v>
      </c>
      <c r="F1249">
        <f>D1216*EXP(-N1216+D1216*A1249-EXP(-N1216+D1216*A1249))</f>
        <v>1.084650517690768E-3</v>
      </c>
      <c r="G1249">
        <f t="shared" si="210"/>
        <v>7.1969182560231541E-5</v>
      </c>
      <c r="H1249">
        <f>F1249*(1/D1216+A1249-A1249*EXP(-N1216+D1216*A1249))</f>
        <v>4.4994406413874935E-2</v>
      </c>
      <c r="I1249">
        <f>F1249*(-1+EXP(-N1216+D1216*A1249))</f>
        <v>-1.0704972940534308E-3</v>
      </c>
      <c r="K1249">
        <f t="shared" si="202"/>
        <v>3.3287433648954536E-4</v>
      </c>
      <c r="L1249">
        <f t="shared" si="203"/>
        <v>2.0244966085369498E-3</v>
      </c>
      <c r="M1249">
        <f t="shared" si="204"/>
        <v>1.1459644565757174E-6</v>
      </c>
      <c r="O1249">
        <f t="shared" si="205"/>
        <v>-4.816639031359345E-5</v>
      </c>
      <c r="R1249">
        <f t="shared" si="206"/>
        <v>1.4977483180759564E-5</v>
      </c>
      <c r="S1249">
        <f t="shared" si="207"/>
        <v>-3.5634107647188953E-7</v>
      </c>
      <c r="U1249">
        <f t="shared" si="208"/>
        <v>1.1080532389335507E-7</v>
      </c>
    </row>
    <row r="1250" spans="1:21" x14ac:dyDescent="0.3">
      <c r="A1250">
        <f t="shared" si="209"/>
        <v>31</v>
      </c>
      <c r="D1250" s="61">
        <f t="shared" si="201"/>
        <v>1.2584391942480613E-3</v>
      </c>
      <c r="E1250" s="61">
        <f>D1250/SUM(D1219:D1336)</f>
        <v>1.323369333058868E-3</v>
      </c>
      <c r="F1250">
        <f>D1216*EXP(-N1216+D1216*A1250-EXP(-N1216+D1216*A1250))</f>
        <v>1.178599281095264E-3</v>
      </c>
      <c r="G1250">
        <f t="shared" si="210"/>
        <v>7.3575578004474388E-5</v>
      </c>
      <c r="H1250">
        <f>F1250*(1/D1216+A1250-A1250*EXP(-N1216+D1216*A1250))</f>
        <v>5.0013001027764459E-2</v>
      </c>
      <c r="I1250">
        <f>F1250*(-1+EXP(-N1216+D1216*A1250))</f>
        <v>-1.1618688946115714E-3</v>
      </c>
      <c r="K1250">
        <f t="shared" si="202"/>
        <v>1.44770051963604E-4</v>
      </c>
      <c r="L1250">
        <f t="shared" si="203"/>
        <v>2.5013002718031687E-3</v>
      </c>
      <c r="M1250">
        <f t="shared" si="204"/>
        <v>1.3499393282659147E-6</v>
      </c>
      <c r="O1250">
        <f t="shared" si="205"/>
        <v>-5.8108550220336076E-5</v>
      </c>
      <c r="R1250">
        <f t="shared" si="206"/>
        <v>7.2403847576452416E-6</v>
      </c>
      <c r="S1250">
        <f t="shared" si="207"/>
        <v>-1.6820382024781232E-7</v>
      </c>
      <c r="U1250">
        <f t="shared" si="208"/>
        <v>2.0958367945544602E-8</v>
      </c>
    </row>
    <row r="1251" spans="1:21" x14ac:dyDescent="0.3">
      <c r="A1251">
        <f t="shared" si="209"/>
        <v>32</v>
      </c>
      <c r="D1251" s="61">
        <f t="shared" si="201"/>
        <v>1.3249234706206299E-3</v>
      </c>
      <c r="E1251" s="61">
        <f>D1251/SUM(D1219:D1336)</f>
        <v>1.3932839168418684E-3</v>
      </c>
      <c r="F1251">
        <f>D1216*EXP(-N1216+D1216*A1251-EXP(-N1216+D1216*A1251))</f>
        <v>1.280556566049951E-3</v>
      </c>
      <c r="G1251">
        <f t="shared" si="210"/>
        <v>7.2381064482100158E-5</v>
      </c>
      <c r="H1251">
        <f>F1251*(1/D1216+A1251-A1251*EXP(-N1216+D1216*A1251))</f>
        <v>5.5550754197093571E-2</v>
      </c>
      <c r="I1251">
        <f>F1251*(-1+EXP(-N1216+D1216*A1251))</f>
        <v>-1.2607817328200723E-3</v>
      </c>
      <c r="K1251">
        <f t="shared" si="202"/>
        <v>1.127273507919174E-4</v>
      </c>
      <c r="L1251">
        <f t="shared" si="203"/>
        <v>3.085886291865909E-3</v>
      </c>
      <c r="M1251">
        <f t="shared" si="204"/>
        <v>1.5895705778127841E-6</v>
      </c>
      <c r="O1251">
        <f t="shared" si="205"/>
        <v>-7.0037376136073535E-5</v>
      </c>
      <c r="R1251">
        <f t="shared" si="206"/>
        <v>6.2620893551313445E-6</v>
      </c>
      <c r="S1251">
        <f t="shared" si="207"/>
        <v>-1.4212458466764978E-7</v>
      </c>
      <c r="U1251">
        <f t="shared" si="208"/>
        <v>1.2707455616563999E-8</v>
      </c>
    </row>
    <row r="1252" spans="1:21" x14ac:dyDescent="0.3">
      <c r="A1252">
        <f t="shared" si="209"/>
        <v>33</v>
      </c>
      <c r="D1252" s="61">
        <f t="shared" si="201"/>
        <v>9.537890941228609E-4</v>
      </c>
      <c r="E1252" s="61">
        <f>D1252/SUM(D1219:D1336)</f>
        <v>1.0030005765375E-3</v>
      </c>
      <c r="F1252">
        <f>D1216*EXP(-N1216+D1216*A1252-EXP(-N1216+D1216*A1252))</f>
        <v>1.3911814251851419E-3</v>
      </c>
      <c r="G1252">
        <f t="shared" si="210"/>
        <v>7.9174217542028619E-5</v>
      </c>
      <c r="H1252">
        <f>F1252*(1/D1216+A1252-A1252*EXP(-N1216+D1216*A1252))</f>
        <v>6.1657087019830088E-2</v>
      </c>
      <c r="I1252">
        <f>F1252*(-1+EXP(-N1216+D1216*A1252))</f>
        <v>-1.3678107051344299E-3</v>
      </c>
      <c r="K1252">
        <f t="shared" si="202"/>
        <v>-3.8818084864764187E-4</v>
      </c>
      <c r="L1252">
        <f t="shared" si="203"/>
        <v>3.8015963797709E-3</v>
      </c>
      <c r="M1252">
        <f t="shared" si="204"/>
        <v>1.8709061250803464E-6</v>
      </c>
      <c r="O1252">
        <f t="shared" si="205"/>
        <v>-8.4335223673128696E-5</v>
      </c>
      <c r="R1252">
        <f t="shared" si="206"/>
        <v>-2.3934100364499147E-5</v>
      </c>
      <c r="S1252">
        <f t="shared" si="207"/>
        <v>5.3095792030841244E-7</v>
      </c>
      <c r="U1252">
        <f t="shared" si="208"/>
        <v>1.5068437125680345E-7</v>
      </c>
    </row>
    <row r="1253" spans="1:21" x14ac:dyDescent="0.3">
      <c r="A1253">
        <f t="shared" si="209"/>
        <v>34</v>
      </c>
      <c r="D1253" s="61">
        <f t="shared" si="201"/>
        <v>8.9457045994078817E-4</v>
      </c>
      <c r="E1253" s="61">
        <f>D1253/SUM(D1219:D1336)</f>
        <v>9.4072651134596483E-4</v>
      </c>
      <c r="F1253">
        <f>D1216*EXP(-N1216+D1216*A1253-EXP(-N1216+D1216*A1253))</f>
        <v>1.5111827916456646E-3</v>
      </c>
      <c r="G1253">
        <f t="shared" si="210"/>
        <v>8.0286323560416195E-5</v>
      </c>
      <c r="H1253">
        <f>F1253*(1/D1216+A1253-A1253*EXP(-N1216+D1216*A1253))</f>
        <v>6.838549865519794E-2</v>
      </c>
      <c r="I1253">
        <f>F1253*(-1+EXP(-N1216+D1216*A1253))</f>
        <v>-1.4835655956051757E-3</v>
      </c>
      <c r="K1253">
        <f t="shared" si="202"/>
        <v>-5.7045628029969979E-4</v>
      </c>
      <c r="L1253">
        <f t="shared" si="203"/>
        <v>4.6765764263200791E-3</v>
      </c>
      <c r="M1253">
        <f t="shared" si="204"/>
        <v>2.2009668764633396E-6</v>
      </c>
      <c r="O1253">
        <f t="shared" si="205"/>
        <v>-1.0145437304315567E-4</v>
      </c>
      <c r="R1253">
        <f t="shared" si="206"/>
        <v>-3.9010937189284343E-5</v>
      </c>
      <c r="S1253">
        <f t="shared" si="207"/>
        <v>8.4630931124953723E-7</v>
      </c>
      <c r="U1253">
        <f t="shared" si="208"/>
        <v>3.2542036773336967E-7</v>
      </c>
    </row>
    <row r="1254" spans="1:21" x14ac:dyDescent="0.3">
      <c r="A1254">
        <f t="shared" si="209"/>
        <v>35</v>
      </c>
      <c r="D1254" s="61">
        <f t="shared" si="201"/>
        <v>1.6986533463416878E-3</v>
      </c>
      <c r="E1254" s="61">
        <f>D1254/SUM(D1219:D1336)</f>
        <v>1.7862966731496308E-3</v>
      </c>
      <c r="F1254">
        <f>D1216*EXP(-N1216+D1216*A1254-EXP(-N1216+D1216*A1254))</f>
        <v>1.641322433776143E-3</v>
      </c>
      <c r="G1254">
        <f t="shared" si="210"/>
        <v>6.5848249395699889E-5</v>
      </c>
      <c r="H1254">
        <f>F1254*(1/D1216+A1254-A1254*EXP(-N1216+D1216*A1254))</f>
        <v>7.5793787410216445E-2</v>
      </c>
      <c r="I1254">
        <f>F1254*(-1+EXP(-N1216+D1216*A1254))</f>
        <v>-1.6086914062688723E-3</v>
      </c>
      <c r="K1254">
        <f t="shared" si="202"/>
        <v>1.449742393734878E-4</v>
      </c>
      <c r="L1254">
        <f t="shared" si="203"/>
        <v>5.7446982099850852E-3</v>
      </c>
      <c r="M1254">
        <f t="shared" si="204"/>
        <v>2.5878880406033217E-6</v>
      </c>
      <c r="O1254">
        <f t="shared" si="205"/>
        <v>-1.2192881445538504E-4</v>
      </c>
      <c r="R1254">
        <f t="shared" si="206"/>
        <v>1.0988146679031965E-5</v>
      </c>
      <c r="S1254">
        <f t="shared" si="207"/>
        <v>-2.332188130104962E-7</v>
      </c>
      <c r="U1254">
        <f t="shared" si="208"/>
        <v>2.101753008192134E-8</v>
      </c>
    </row>
    <row r="1255" spans="1:21" x14ac:dyDescent="0.3">
      <c r="A1255">
        <f t="shared" si="209"/>
        <v>36</v>
      </c>
      <c r="D1255" s="61">
        <f t="shared" si="201"/>
        <v>1.5215440161182746E-3</v>
      </c>
      <c r="E1255" s="61">
        <f>D1255/SUM(D1219:D1336)</f>
        <v>1.6000492507175061E-3</v>
      </c>
      <c r="F1255">
        <f>D1216*EXP(-N1216+D1216*A1255-EXP(-N1216+D1216*A1255))</f>
        <v>1.7824179200113621E-3</v>
      </c>
      <c r="G1255">
        <f t="shared" si="210"/>
        <v>6.8905618966849257E-5</v>
      </c>
      <c r="H1255">
        <f>F1255*(1/D1216+A1255-A1255*EXP(-N1216+D1216*A1255))</f>
        <v>8.394425824430099E-2</v>
      </c>
      <c r="I1255">
        <f>F1255*(-1+EXP(-N1216+D1216*A1255))</f>
        <v>-1.7438682518318037E-3</v>
      </c>
      <c r="K1255">
        <f t="shared" si="202"/>
        <v>-1.8236866929385604E-4</v>
      </c>
      <c r="L1255">
        <f t="shared" si="203"/>
        <v>7.0466384921858945E-3</v>
      </c>
      <c r="M1255">
        <f t="shared" si="204"/>
        <v>3.041076479746911E-6</v>
      </c>
      <c r="O1255">
        <f t="shared" si="205"/>
        <v>-1.4638772687580664E-4</v>
      </c>
      <c r="R1255">
        <f t="shared" si="206"/>
        <v>-1.5308802670872975E-5</v>
      </c>
      <c r="S1255">
        <f t="shared" si="207"/>
        <v>3.1802693251036905E-7</v>
      </c>
      <c r="U1255">
        <f t="shared" si="208"/>
        <v>3.3258331540011829E-8</v>
      </c>
    </row>
    <row r="1256" spans="1:21" x14ac:dyDescent="0.3">
      <c r="A1256">
        <f t="shared" si="209"/>
        <v>37</v>
      </c>
      <c r="D1256" s="61">
        <f t="shared" si="201"/>
        <v>1.7895883817692015E-3</v>
      </c>
      <c r="E1256" s="61">
        <f>D1256/SUM(D1219:D1336)</f>
        <v>1.8819235717200452E-3</v>
      </c>
      <c r="F1256">
        <f>D1216*EXP(-N1216+D1216*A1256-EXP(-N1216+D1216*A1256))</f>
        <v>1.9353455526475419E-3</v>
      </c>
      <c r="G1256">
        <f t="shared" si="210"/>
        <v>6.430542796910059E-5</v>
      </c>
      <c r="H1256">
        <f>F1256*(1/D1216+A1256-A1256*EXP(-N1216+D1216*A1256))</f>
        <v>9.2903908962403053E-2</v>
      </c>
      <c r="I1256">
        <f>F1256*(-1+EXP(-N1216+D1216*A1256))</f>
        <v>-1.8898107054335397E-3</v>
      </c>
      <c r="K1256">
        <f t="shared" si="202"/>
        <v>-5.3421980927496676E-5</v>
      </c>
      <c r="L1256">
        <f t="shared" si="203"/>
        <v>8.6311363004944741E-3</v>
      </c>
      <c r="M1256">
        <f t="shared" si="204"/>
        <v>3.5713845023712132E-6</v>
      </c>
      <c r="O1256">
        <f t="shared" si="205"/>
        <v>-1.7557080173377225E-4</v>
      </c>
      <c r="R1256">
        <f t="shared" si="206"/>
        <v>-4.963110852679383E-6</v>
      </c>
      <c r="S1256">
        <f t="shared" si="207"/>
        <v>1.0095743146224959E-7</v>
      </c>
      <c r="U1256">
        <f t="shared" si="208"/>
        <v>2.8539080462178187E-9</v>
      </c>
    </row>
    <row r="1257" spans="1:21" x14ac:dyDescent="0.3">
      <c r="A1257">
        <f t="shared" si="209"/>
        <v>38</v>
      </c>
      <c r="D1257" s="61">
        <f t="shared" si="201"/>
        <v>1.1980214203400744E-3</v>
      </c>
      <c r="E1257" s="61">
        <f>D1257/SUM(D1219:D1336)</f>
        <v>1.2598342576043179E-3</v>
      </c>
      <c r="F1257">
        <f>D1216*EXP(-N1216+D1216*A1257-EXP(-N1216+D1216*A1257))</f>
        <v>2.1010432187788114E-3</v>
      </c>
      <c r="G1257">
        <f t="shared" si="210"/>
        <v>7.4669574275457835E-5</v>
      </c>
      <c r="H1257">
        <f>F1257*(1/D1216+A1257-A1257*EXP(-N1216+D1216*A1257))</f>
        <v>0.10274458554594705</v>
      </c>
      <c r="I1257">
        <f>F1257*(-1+EXP(-N1216+D1216*A1257))</f>
        <v>-2.0472664614321367E-3</v>
      </c>
      <c r="K1257">
        <f t="shared" si="202"/>
        <v>-8.4120896117449349E-4</v>
      </c>
      <c r="L1257">
        <f t="shared" si="203"/>
        <v>1.0556449859008431E-2</v>
      </c>
      <c r="M1257">
        <f t="shared" si="204"/>
        <v>4.1912999641048621E-6</v>
      </c>
      <c r="O1257">
        <f t="shared" si="205"/>
        <v>-2.1034554408196247E-4</v>
      </c>
      <c r="R1257">
        <f t="shared" si="206"/>
        <v>-8.6429666073409991E-5</v>
      </c>
      <c r="S1257">
        <f t="shared" si="207"/>
        <v>1.7221788932687089E-6</v>
      </c>
      <c r="U1257">
        <f t="shared" si="208"/>
        <v>7.0763251636027044E-7</v>
      </c>
    </row>
    <row r="1258" spans="1:21" x14ac:dyDescent="0.3">
      <c r="A1258">
        <f t="shared" si="209"/>
        <v>39</v>
      </c>
      <c r="D1258" s="61">
        <f t="shared" si="201"/>
        <v>1.3892487224602017E-3</v>
      </c>
      <c r="E1258" s="61">
        <f>D1258/SUM(D1219:D1336)</f>
        <v>1.4609280795593546E-3</v>
      </c>
      <c r="F1258">
        <f>D1216*EXP(-N1216+D1216*A1258-EXP(-N1216+D1216*A1258))</f>
        <v>2.2805130944093099E-3</v>
      </c>
      <c r="G1258">
        <f t="shared" si="210"/>
        <v>7.1234646892171641E-5</v>
      </c>
      <c r="H1258">
        <f>F1258*(1/D1216+A1258-A1258*EXP(-N1216+D1216*A1258))</f>
        <v>0.11354309492032238</v>
      </c>
      <c r="I1258">
        <f>F1258*(-1+EXP(-N1216+D1216*A1258))</f>
        <v>-2.2170141572478994E-3</v>
      </c>
      <c r="K1258">
        <f t="shared" si="202"/>
        <v>-8.1958501484995531E-4</v>
      </c>
      <c r="L1258">
        <f t="shared" si="203"/>
        <v>1.2892034404085338E-2</v>
      </c>
      <c r="M1258">
        <f t="shared" si="204"/>
        <v>4.9151517734376139E-6</v>
      </c>
      <c r="O1258">
        <f t="shared" si="205"/>
        <v>-2.5172664889609676E-4</v>
      </c>
      <c r="R1258">
        <f t="shared" si="206"/>
        <v>-9.3058219136382301E-5</v>
      </c>
      <c r="S1258">
        <f t="shared" si="207"/>
        <v>1.8170315809905808E-6</v>
      </c>
      <c r="U1258">
        <f t="shared" si="208"/>
        <v>6.7171959656660151E-7</v>
      </c>
    </row>
    <row r="1259" spans="1:21" x14ac:dyDescent="0.3">
      <c r="A1259">
        <f t="shared" si="209"/>
        <v>40</v>
      </c>
      <c r="D1259" s="61">
        <f t="shared" si="201"/>
        <v>1.762275667677993E-3</v>
      </c>
      <c r="E1259" s="61">
        <f>D1259/SUM(D1219:D1336)</f>
        <v>1.8532016371235092E-3</v>
      </c>
      <c r="F1259">
        <f>D1216*EXP(-N1216+D1216*A1259-EXP(-N1216+D1216*A1259))</f>
        <v>2.4748241233252788E-3</v>
      </c>
      <c r="G1259">
        <f t="shared" si="210"/>
        <v>6.4766899127271737E-5</v>
      </c>
      <c r="H1259">
        <f>F1259*(1/D1216+A1259-A1259*EXP(-N1216+D1216*A1259))</f>
        <v>0.12538126093249558</v>
      </c>
      <c r="I1259">
        <f>F1259*(-1+EXP(-N1216+D1216*A1259))</f>
        <v>-2.399860169047874E-3</v>
      </c>
      <c r="K1259">
        <f t="shared" si="202"/>
        <v>-6.2162248620176966E-4</v>
      </c>
      <c r="L1259">
        <f t="shared" si="203"/>
        <v>1.5720460593022543E-2</v>
      </c>
      <c r="M1259">
        <f t="shared" si="204"/>
        <v>5.7593288309824903E-6</v>
      </c>
      <c r="O1259">
        <f t="shared" si="205"/>
        <v>-3.0089749405689441E-4</v>
      </c>
      <c r="R1259">
        <f t="shared" si="206"/>
        <v>-7.7939811143970717E-5</v>
      </c>
      <c r="S1259">
        <f t="shared" si="207"/>
        <v>1.4918070448201386E-6</v>
      </c>
      <c r="U1259">
        <f t="shared" si="208"/>
        <v>3.8641451535166934E-7</v>
      </c>
    </row>
    <row r="1260" spans="1:21" x14ac:dyDescent="0.3">
      <c r="A1260">
        <f t="shared" si="209"/>
        <v>41</v>
      </c>
      <c r="D1260" s="61">
        <f t="shared" si="201"/>
        <v>1.7014818478600219E-3</v>
      </c>
      <c r="E1260" s="61">
        <f>D1260/SUM(D1219:D1336)</f>
        <v>1.7892711133808176E-3</v>
      </c>
      <c r="F1260">
        <f>D1216*EXP(-N1216+D1216*A1260-EXP(-N1216+D1216*A1260))</f>
        <v>2.6851141754396231E-3</v>
      </c>
      <c r="G1260">
        <f t="shared" si="210"/>
        <v>6.5799984901815335E-5</v>
      </c>
      <c r="H1260">
        <f>F1260*(1/D1216+A1260-A1260*EXP(-N1216+D1216*A1260))</f>
        <v>0.13834590636441674</v>
      </c>
      <c r="I1260">
        <f>F1260*(-1+EXP(-N1216+D1216*A1260))</f>
        <v>-2.5966341651799531E-3</v>
      </c>
      <c r="K1260">
        <f t="shared" si="202"/>
        <v>-8.9584306205880548E-4</v>
      </c>
      <c r="L1260">
        <f t="shared" si="203"/>
        <v>1.9139589807791964E-2</v>
      </c>
      <c r="M1260">
        <f t="shared" si="204"/>
        <v>6.742508987779792E-6</v>
      </c>
      <c r="O1260">
        <f t="shared" si="205"/>
        <v>-3.592337070786312E-4</v>
      </c>
      <c r="R1260">
        <f t="shared" si="206"/>
        <v>-1.2393622038079987E-4</v>
      </c>
      <c r="S1260">
        <f t="shared" si="207"/>
        <v>2.3261767015813191E-6</v>
      </c>
      <c r="U1260">
        <f t="shared" si="208"/>
        <v>8.0253479183889681E-7</v>
      </c>
    </row>
    <row r="1261" spans="1:21" x14ac:dyDescent="0.3">
      <c r="A1261">
        <f t="shared" si="209"/>
        <v>42</v>
      </c>
      <c r="D1261" s="61">
        <f t="shared" si="201"/>
        <v>2.0431893210902672E-3</v>
      </c>
      <c r="E1261" s="61">
        <f>D1261/SUM(D1219:D1336)</f>
        <v>2.1486092466945538E-3</v>
      </c>
      <c r="F1261">
        <f>D1216*EXP(-N1216+D1216*A1261-EXP(-N1216+D1216*A1261))</f>
        <v>2.9125917696889718E-3</v>
      </c>
      <c r="G1261">
        <f t="shared" si="210"/>
        <v>6.0099408879345632E-5</v>
      </c>
      <c r="H1261">
        <f>F1261*(1/D1216+A1261-A1261*EXP(-N1216+D1216*A1261))</f>
        <v>0.15252874038797237</v>
      </c>
      <c r="I1261">
        <f>F1261*(-1+EXP(-N1216+D1216*A1261))</f>
        <v>-2.8081831665494753E-3</v>
      </c>
      <c r="K1261">
        <f t="shared" si="202"/>
        <v>-7.6398252299441803E-4</v>
      </c>
      <c r="L1261">
        <f t="shared" si="203"/>
        <v>2.3265016644341475E-2</v>
      </c>
      <c r="M1261">
        <f t="shared" si="204"/>
        <v>7.8858926968918375E-6</v>
      </c>
      <c r="O1261">
        <f t="shared" si="205"/>
        <v>-4.2832864117249911E-4</v>
      </c>
      <c r="R1261">
        <f t="shared" si="206"/>
        <v>-1.1652929191076372E-4</v>
      </c>
      <c r="S1261">
        <f t="shared" si="207"/>
        <v>2.1454028606109221E-6</v>
      </c>
      <c r="U1261">
        <f t="shared" si="208"/>
        <v>5.8366929544091646E-7</v>
      </c>
    </row>
    <row r="1262" spans="1:21" x14ac:dyDescent="0.3">
      <c r="A1262">
        <f t="shared" si="209"/>
        <v>43</v>
      </c>
      <c r="D1262" s="61">
        <f t="shared" si="201"/>
        <v>2.3730322320212049E-3</v>
      </c>
      <c r="E1262" s="61">
        <f>D1262/SUM(D1219:D1336)</f>
        <v>2.4954706564853458E-3</v>
      </c>
      <c r="F1262">
        <f>D1216*EXP(-N1216+D1216*A1262-EXP(-N1216+D1216*A1262))</f>
        <v>3.1585372238399439E-3</v>
      </c>
      <c r="G1262">
        <f t="shared" si="210"/>
        <v>5.4841718213609203E-5</v>
      </c>
      <c r="H1262">
        <f>F1262*(1/D1216+A1262-A1262*EXP(-N1216+D1216*A1262))</f>
        <v>0.16802612692656144</v>
      </c>
      <c r="I1262">
        <f>F1262*(-1+EXP(-N1216+D1216*A1262))</f>
        <v>-3.0353638244243627E-3</v>
      </c>
      <c r="K1262">
        <f t="shared" si="202"/>
        <v>-6.6306656735459811E-4</v>
      </c>
      <c r="L1262">
        <f t="shared" si="203"/>
        <v>2.8232779329940935E-2</v>
      </c>
      <c r="M1262">
        <f t="shared" si="204"/>
        <v>9.213433546624094E-6</v>
      </c>
      <c r="O1262">
        <f t="shared" si="205"/>
        <v>-5.1002042723102088E-4</v>
      </c>
      <c r="R1262">
        <f t="shared" si="206"/>
        <v>-1.1141250720708311E-4</v>
      </c>
      <c r="S1262">
        <f t="shared" si="207"/>
        <v>2.0126482717333873E-6</v>
      </c>
      <c r="U1262">
        <f t="shared" si="208"/>
        <v>4.3965727274340981E-7</v>
      </c>
    </row>
    <row r="1263" spans="1:21" x14ac:dyDescent="0.3">
      <c r="A1263">
        <f t="shared" si="209"/>
        <v>44</v>
      </c>
      <c r="D1263" s="61">
        <f t="shared" si="201"/>
        <v>2.0433197814884348E-3</v>
      </c>
      <c r="E1263" s="61">
        <f>D1263/SUM(D1219:D1336)</f>
        <v>2.1487464382973767E-3</v>
      </c>
      <c r="F1263">
        <f>D1216*EXP(-N1216+D1216*A1263-EXP(-N1216+D1216*A1263))</f>
        <v>3.424303067408594E-3</v>
      </c>
      <c r="G1263">
        <f t="shared" si="210"/>
        <v>6.0097281775057521E-5</v>
      </c>
      <c r="H1263">
        <f>F1263*(1/D1216+A1263-A1263*EXP(-N1216+D1216*A1263))</f>
        <v>0.18493870488164463</v>
      </c>
      <c r="I1263">
        <f>F1263*(-1+EXP(-N1216+D1216*A1263))</f>
        <v>-3.2790325834260027E-3</v>
      </c>
      <c r="K1263">
        <f t="shared" si="202"/>
        <v>-1.2755566291112173E-3</v>
      </c>
      <c r="L1263">
        <f t="shared" si="203"/>
        <v>3.4202324563300045E-2</v>
      </c>
      <c r="M1263">
        <f t="shared" si="204"/>
        <v>1.0752054683169405E-5</v>
      </c>
      <c r="O1263">
        <f t="shared" si="205"/>
        <v>-6.0642003924351825E-4</v>
      </c>
      <c r="R1263">
        <f t="shared" si="206"/>
        <v>-2.3589979099102485E-4</v>
      </c>
      <c r="S1263">
        <f t="shared" si="207"/>
        <v>4.1825917488607182E-6</v>
      </c>
      <c r="U1263">
        <f t="shared" si="208"/>
        <v>1.6270447140695715E-6</v>
      </c>
    </row>
    <row r="1264" spans="1:21" x14ac:dyDescent="0.3">
      <c r="A1264">
        <f t="shared" si="209"/>
        <v>45</v>
      </c>
      <c r="D1264" s="61">
        <f t="shared" si="201"/>
        <v>2.3430918249501271E-3</v>
      </c>
      <c r="E1264" s="61">
        <f>D1264/SUM(D1219:D1336)</f>
        <v>2.4639854510671863E-3</v>
      </c>
      <c r="F1264">
        <f>D1216*EXP(-N1216+D1216*A1264-EXP(-N1216+D1216*A1264))</f>
        <v>3.7113135239806318E-3</v>
      </c>
      <c r="G1264">
        <f t="shared" si="210"/>
        <v>5.5309038133521543E-5</v>
      </c>
      <c r="H1264">
        <f>F1264*(1/D1216+A1264-A1264*EXP(-N1216+D1216*A1264))</f>
        <v>0.20337082607199225</v>
      </c>
      <c r="I1264">
        <f>F1264*(-1+EXP(-N1216+D1216*A1264))</f>
        <v>-3.5400333508531561E-3</v>
      </c>
      <c r="K1264">
        <f t="shared" si="202"/>
        <v>-1.2473280729134455E-3</v>
      </c>
      <c r="L1264">
        <f t="shared" si="203"/>
        <v>4.1359692897204522E-2</v>
      </c>
      <c r="M1264">
        <f t="shared" si="204"/>
        <v>1.2531836125152626E-5</v>
      </c>
      <c r="O1264">
        <f t="shared" si="205"/>
        <v>-7.1993950688540914E-4</v>
      </c>
      <c r="R1264">
        <f t="shared" si="206"/>
        <v>-2.5367014057119358E-4</v>
      </c>
      <c r="S1264">
        <f t="shared" si="207"/>
        <v>4.4155829775689945E-6</v>
      </c>
      <c r="U1264">
        <f t="shared" si="208"/>
        <v>1.5558273214779696E-6</v>
      </c>
    </row>
    <row r="1265" spans="1:21" x14ac:dyDescent="0.3">
      <c r="A1265">
        <f t="shared" si="209"/>
        <v>46</v>
      </c>
      <c r="D1265" s="61">
        <f t="shared" si="201"/>
        <v>2.5173824213664711E-3</v>
      </c>
      <c r="E1265" s="61">
        <f>D1265/SUM(D1219:D1336)</f>
        <v>2.6472687049519696E-3</v>
      </c>
      <c r="F1265">
        <f>D1216*EXP(-N1216+D1216*A1265-EXP(-N1216+D1216*A1265))</f>
        <v>4.0210628352275405E-3</v>
      </c>
      <c r="G1265">
        <f t="shared" si="210"/>
        <v>5.2616474062613742E-5</v>
      </c>
      <c r="H1265">
        <f>F1265*(1/D1216+A1265-A1265*EXP(-N1216+D1216*A1265))</f>
        <v>0.2234297709939955</v>
      </c>
      <c r="I1265">
        <f>F1265*(-1+EXP(-N1216+D1216*A1265))</f>
        <v>-3.8191822433796493E-3</v>
      </c>
      <c r="K1265">
        <f t="shared" si="202"/>
        <v>-1.3737941302755709E-3</v>
      </c>
      <c r="L1265">
        <f t="shared" si="203"/>
        <v>4.9920862566429275E-2</v>
      </c>
      <c r="M1265">
        <f t="shared" si="204"/>
        <v>1.4586153008146411E-5</v>
      </c>
      <c r="O1265">
        <f t="shared" si="205"/>
        <v>-8.5331901402264899E-4</v>
      </c>
      <c r="R1265">
        <f t="shared" si="206"/>
        <v>-3.0694650792036603E-4</v>
      </c>
      <c r="S1265">
        <f t="shared" si="207"/>
        <v>5.246770148407649E-6</v>
      </c>
      <c r="U1265">
        <f t="shared" si="208"/>
        <v>1.8873103123796125E-6</v>
      </c>
    </row>
    <row r="1266" spans="1:21" x14ac:dyDescent="0.3">
      <c r="A1266">
        <f t="shared" si="209"/>
        <v>47</v>
      </c>
      <c r="D1266" s="61">
        <f t="shared" si="201"/>
        <v>2.4634712807473608E-3</v>
      </c>
      <c r="E1266" s="61">
        <f>D1266/SUM(D1219:D1336)</f>
        <v>2.5905759775387994E-3</v>
      </c>
      <c r="F1266">
        <f>D1216*EXP(-N1216+D1216*A1266-EXP(-N1216+D1216*A1266))</f>
        <v>4.3551121605778361E-3</v>
      </c>
      <c r="G1266">
        <f t="shared" si="210"/>
        <v>5.3442154627404103E-5</v>
      </c>
      <c r="H1266">
        <f>F1266*(1/D1216+A1266-A1266*EXP(-N1216+D1216*A1266))</f>
        <v>0.24522469613892622</v>
      </c>
      <c r="I1266">
        <f>F1266*(-1+EXP(-N1216+D1216*A1266))</f>
        <v>-4.1172489292816234E-3</v>
      </c>
      <c r="K1266">
        <f t="shared" si="202"/>
        <v>-1.7645361830390368E-3</v>
      </c>
      <c r="L1266">
        <f t="shared" si="203"/>
        <v>6.0135151596428696E-2</v>
      </c>
      <c r="M1266">
        <f t="shared" si="204"/>
        <v>1.6951738745670676E-5</v>
      </c>
      <c r="O1266">
        <f t="shared" si="205"/>
        <v>-1.0096511176114055E-3</v>
      </c>
      <c r="R1266">
        <f t="shared" si="206"/>
        <v>-4.3270784931188851E-4</v>
      </c>
      <c r="S1266">
        <f t="shared" si="207"/>
        <v>7.2650347102961564E-6</v>
      </c>
      <c r="U1266">
        <f t="shared" si="208"/>
        <v>3.113587941253973E-6</v>
      </c>
    </row>
    <row r="1267" spans="1:21" x14ac:dyDescent="0.3">
      <c r="A1267">
        <f t="shared" si="209"/>
        <v>48</v>
      </c>
      <c r="D1267" s="61">
        <f t="shared" si="201"/>
        <v>2.6926584966099156E-3</v>
      </c>
      <c r="E1267" s="61">
        <f>D1267/SUM(D1219:D1336)</f>
        <v>2.8315882842024319E-3</v>
      </c>
      <c r="F1267">
        <f>D1216*EXP(-N1216+D1216*A1267-EXP(-N1216+D1216*A1267))</f>
        <v>4.7150847436355399E-3</v>
      </c>
      <c r="G1267">
        <f t="shared" si="210"/>
        <v>4.9976442019203138E-5</v>
      </c>
      <c r="H1267">
        <f>F1267*(1/D1216+A1267-A1267*EXP(-N1216+D1216*A1267))</f>
        <v>0.26886525962352209</v>
      </c>
      <c r="I1267">
        <f>F1267*(-1+EXP(-N1216+D1216*A1267))</f>
        <v>-4.4349340298556299E-3</v>
      </c>
      <c r="K1267">
        <f t="shared" si="202"/>
        <v>-1.883496459433108E-3</v>
      </c>
      <c r="L1267">
        <f t="shared" si="203"/>
        <v>7.2288527832423941E-2</v>
      </c>
      <c r="M1267">
        <f t="shared" si="204"/>
        <v>1.9668639849171495E-5</v>
      </c>
      <c r="O1267">
        <f t="shared" si="205"/>
        <v>-1.1923996893503271E-3</v>
      </c>
      <c r="R1267">
        <f t="shared" si="206"/>
        <v>-5.0640676456546719E-4</v>
      </c>
      <c r="S1267">
        <f t="shared" si="207"/>
        <v>8.3531825430524845E-6</v>
      </c>
      <c r="U1267">
        <f t="shared" si="208"/>
        <v>3.5475589126970536E-6</v>
      </c>
    </row>
    <row r="1268" spans="1:21" x14ac:dyDescent="0.3">
      <c r="A1268">
        <f t="shared" si="209"/>
        <v>49</v>
      </c>
      <c r="D1268" s="61">
        <f t="shared" si="201"/>
        <v>2.9761247286425644E-3</v>
      </c>
      <c r="E1268" s="61">
        <f>D1268/SUM(D1219:D1336)</f>
        <v>3.1296801746524138E-3</v>
      </c>
      <c r="F1268">
        <f>D1216*EXP(-N1216+D1216*A1268-EXP(-N1216+D1216*A1268))</f>
        <v>5.1026589889727053E-3</v>
      </c>
      <c r="G1268">
        <f t="shared" si="210"/>
        <v>4.5850638091702208E-5</v>
      </c>
      <c r="H1268">
        <f>F1268*(1/D1216+A1268-A1268*EXP(-N1216+D1216*A1268))</f>
        <v>0.29445986437315741</v>
      </c>
      <c r="I1268">
        <f>F1268*(-1+EXP(-N1216+D1216*A1268))</f>
        <v>-4.7728419893462081E-3</v>
      </c>
      <c r="K1268">
        <f t="shared" si="202"/>
        <v>-1.9729788143202916E-3</v>
      </c>
      <c r="L1268">
        <f t="shared" si="203"/>
        <v>8.670661172665825E-2</v>
      </c>
      <c r="M1268">
        <f t="shared" si="204"/>
        <v>2.278002065526627E-5</v>
      </c>
      <c r="O1268">
        <f t="shared" si="205"/>
        <v>-1.4054104048573952E-3</v>
      </c>
      <c r="R1268">
        <f t="shared" si="206"/>
        <v>-5.8096307407586598E-4</v>
      </c>
      <c r="S1268">
        <f t="shared" si="207"/>
        <v>9.4167161290783831E-6</v>
      </c>
      <c r="U1268">
        <f t="shared" si="208"/>
        <v>3.8926454017567033E-6</v>
      </c>
    </row>
    <row r="1269" spans="1:21" x14ac:dyDescent="0.3">
      <c r="A1269">
        <f t="shared" si="209"/>
        <v>50</v>
      </c>
      <c r="D1269" s="61">
        <f t="shared" si="201"/>
        <v>3.4811819489321289E-3</v>
      </c>
      <c r="E1269" s="61">
        <f>D1269/SUM(D1219:D1336)</f>
        <v>3.6607962109504832E-3</v>
      </c>
      <c r="F1269">
        <f>D1216*EXP(-N1216+D1216*A1269-EXP(-N1216+D1216*A1269))</f>
        <v>5.5195590409737377E-3</v>
      </c>
      <c r="G1269">
        <f t="shared" si="210"/>
        <v>3.8940019760574107E-5</v>
      </c>
      <c r="H1269">
        <f>F1269*(1/D1216+A1269-A1269*EXP(-N1216+D1216*A1269))</f>
        <v>0.32211345017170318</v>
      </c>
      <c r="I1269">
        <f>F1269*(-1+EXP(-N1216+D1216*A1269))</f>
        <v>-5.1314487710446771E-3</v>
      </c>
      <c r="K1269">
        <f t="shared" si="202"/>
        <v>-1.8587628300232545E-3</v>
      </c>
      <c r="L1269">
        <f t="shared" si="203"/>
        <v>0.1037570747815183</v>
      </c>
      <c r="M1269">
        <f t="shared" si="204"/>
        <v>2.6331766489855926E-5</v>
      </c>
      <c r="O1269">
        <f t="shared" si="205"/>
        <v>-1.6529086680205471E-3</v>
      </c>
      <c r="R1269">
        <f t="shared" si="206"/>
        <v>-5.9873250822970955E-4</v>
      </c>
      <c r="S1269">
        <f t="shared" si="207"/>
        <v>9.5381462397863557E-6</v>
      </c>
      <c r="U1269">
        <f t="shared" si="208"/>
        <v>3.4549992582760578E-6</v>
      </c>
    </row>
    <row r="1270" spans="1:21" x14ac:dyDescent="0.3">
      <c r="A1270">
        <f t="shared" si="209"/>
        <v>51</v>
      </c>
      <c r="D1270" s="61">
        <f t="shared" si="201"/>
        <v>3.3099289607370491E-3</v>
      </c>
      <c r="E1270" s="61">
        <f>D1270/SUM(D1219:D1336)</f>
        <v>3.4807072930210978E-3</v>
      </c>
      <c r="F1270">
        <f>D1216*EXP(-N1216+D1216*A1270-EXP(-N1216+D1216*A1270))</f>
        <v>5.9675424003417668E-3</v>
      </c>
      <c r="G1270">
        <f t="shared" si="210"/>
        <v>4.1220031308875457E-5</v>
      </c>
      <c r="H1270">
        <f>F1270*(1/D1216+A1270-A1270*EXP(-N1216+D1216*A1270))</f>
        <v>0.35192475776959192</v>
      </c>
      <c r="I1270">
        <f>F1270*(-1+EXP(-N1216+D1216*A1270))</f>
        <v>-5.511063691767573E-3</v>
      </c>
      <c r="K1270">
        <f t="shared" si="202"/>
        <v>-2.486835107320669E-3</v>
      </c>
      <c r="L1270">
        <f t="shared" si="203"/>
        <v>0.12385103513118595</v>
      </c>
      <c r="M1270">
        <f t="shared" si="204"/>
        <v>3.037182301471883E-5</v>
      </c>
      <c r="O1270">
        <f t="shared" si="205"/>
        <v>-1.9394797547780962E-3</v>
      </c>
      <c r="R1270">
        <f t="shared" si="206"/>
        <v>-8.7517884275674362E-4</v>
      </c>
      <c r="S1270">
        <f t="shared" si="207"/>
        <v>1.3705106667367855E-5</v>
      </c>
      <c r="U1270">
        <f t="shared" si="208"/>
        <v>6.1843488510026034E-6</v>
      </c>
    </row>
    <row r="1271" spans="1:21" x14ac:dyDescent="0.3">
      <c r="A1271">
        <f t="shared" si="209"/>
        <v>52</v>
      </c>
      <c r="D1271" s="61">
        <f t="shared" si="201"/>
        <v>4.7535390520579684E-3</v>
      </c>
      <c r="E1271" s="61">
        <f>D1271/SUM(D1219:D1336)</f>
        <v>4.9988015581078835E-3</v>
      </c>
      <c r="F1271">
        <f>D1216*EXP(-N1216+D1216*A1271-EXP(-N1216+D1216*A1271))</f>
        <v>6.4483840544060748E-3</v>
      </c>
      <c r="G1271">
        <f t="shared" si="210"/>
        <v>2.4031452490551051E-5</v>
      </c>
      <c r="H1271">
        <f>F1271*(1/D1216+A1271-A1271*EXP(-N1216+D1216*A1271))</f>
        <v>0.38398298023975852</v>
      </c>
      <c r="I1271">
        <f>F1271*(-1+EXP(-N1216+D1216*A1271))</f>
        <v>-5.9117846724359912E-3</v>
      </c>
      <c r="K1271">
        <f t="shared" si="202"/>
        <v>-1.4495824962981914E-3</v>
      </c>
      <c r="L1271">
        <f t="shared" si="203"/>
        <v>0.14744292911380677</v>
      </c>
      <c r="M1271">
        <f t="shared" si="204"/>
        <v>3.4949198013249122E-5</v>
      </c>
      <c r="O1271">
        <f t="shared" si="205"/>
        <v>-2.2700246970576965E-3</v>
      </c>
      <c r="R1271">
        <f t="shared" si="206"/>
        <v>-5.5661500703196821E-4</v>
      </c>
      <c r="S1271">
        <f t="shared" si="207"/>
        <v>8.5696195830471506E-6</v>
      </c>
      <c r="U1271">
        <f t="shared" si="208"/>
        <v>2.1012894135740962E-6</v>
      </c>
    </row>
    <row r="1272" spans="1:21" x14ac:dyDescent="0.3">
      <c r="A1272">
        <f t="shared" si="209"/>
        <v>53</v>
      </c>
      <c r="D1272" s="61">
        <f t="shared" si="201"/>
        <v>4.6280143611814404E-3</v>
      </c>
      <c r="E1272" s="61">
        <f>D1272/SUM(D1219:D1336)</f>
        <v>4.8668003241929235E-3</v>
      </c>
      <c r="F1272">
        <f>D1216*EXP(-N1216+D1216*A1272-EXP(-N1216+D1216*A1272))</f>
        <v>6.9638565356699112E-3</v>
      </c>
      <c r="G1272">
        <f t="shared" si="210"/>
        <v>2.5343066688871813E-5</v>
      </c>
      <c r="H1272">
        <f>F1272*(1/D1216+A1272-A1272*EXP(-N1216+D1216*A1272))</f>
        <v>0.41836370934763129</v>
      </c>
      <c r="I1272">
        <f>F1272*(-1+EXP(-N1216+D1216*A1272))</f>
        <v>-6.3334461652578139E-3</v>
      </c>
      <c r="K1272">
        <f t="shared" si="202"/>
        <v>-2.0970562114769878E-3</v>
      </c>
      <c r="L1272">
        <f t="shared" si="203"/>
        <v>0.17502819329910932</v>
      </c>
      <c r="M1272">
        <f t="shared" si="204"/>
        <v>4.0112540328218906E-5</v>
      </c>
      <c r="O1272">
        <f t="shared" si="205"/>
        <v>-2.6496840306507899E-3</v>
      </c>
      <c r="R1272">
        <f t="shared" si="206"/>
        <v>-8.7733221534400335E-4</v>
      </c>
      <c r="S1272">
        <f t="shared" si="207"/>
        <v>1.3281592620909008E-5</v>
      </c>
      <c r="U1272">
        <f t="shared" si="208"/>
        <v>4.3976447540942167E-6</v>
      </c>
    </row>
    <row r="1273" spans="1:21" x14ac:dyDescent="0.3">
      <c r="A1273">
        <f t="shared" si="209"/>
        <v>54</v>
      </c>
      <c r="D1273" s="61">
        <f t="shared" si="201"/>
        <v>5.4838120082867673E-3</v>
      </c>
      <c r="E1273" s="61">
        <f>D1273/SUM(D1219:D1336)</f>
        <v>5.7667535095828901E-3</v>
      </c>
      <c r="F1273">
        <f>D1216*EXP(-N1216+D1216*A1273-EXP(-N1216+D1216*A1273))</f>
        <v>7.5157052608959838E-3</v>
      </c>
      <c r="G1273">
        <f t="shared" si="210"/>
        <v>1.7091912177357086E-5</v>
      </c>
      <c r="H1273">
        <f>F1273*(1/D1216+A1273-A1273*EXP(-N1216+D1216*A1273))</f>
        <v>0.45512407849230152</v>
      </c>
      <c r="I1273">
        <f>F1273*(-1+EXP(-N1216+D1216*A1273))</f>
        <v>-6.7755590262523679E-3</v>
      </c>
      <c r="K1273">
        <f t="shared" si="202"/>
        <v>-1.7489517513130937E-3</v>
      </c>
      <c r="L1273">
        <f t="shared" si="203"/>
        <v>0.20713792682346663</v>
      </c>
      <c r="M1273">
        <f t="shared" si="204"/>
        <v>4.5908200118229938E-5</v>
      </c>
      <c r="O1273">
        <f t="shared" si="205"/>
        <v>-3.0837200580933048E-3</v>
      </c>
      <c r="R1273">
        <f t="shared" si="206"/>
        <v>-7.9599005414386864E-4</v>
      </c>
      <c r="S1273">
        <f t="shared" si="207"/>
        <v>1.1850125825089319E-5</v>
      </c>
      <c r="U1273">
        <f t="shared" si="208"/>
        <v>3.0588322284211374E-6</v>
      </c>
    </row>
    <row r="1274" spans="1:21" x14ac:dyDescent="0.3">
      <c r="A1274">
        <f t="shared" si="209"/>
        <v>55</v>
      </c>
      <c r="D1274" s="61">
        <f t="shared" si="201"/>
        <v>5.5057734470783928E-3</v>
      </c>
      <c r="E1274" s="61">
        <f>D1274/SUM(D1219:D1336)</f>
        <v>5.7898480657120419E-3</v>
      </c>
      <c r="F1274">
        <f>D1216*EXP(-N1216+D1216*A1274-EXP(-N1216+D1216*A1274))</f>
        <v>8.1056184430077522E-3</v>
      </c>
      <c r="G1274">
        <f t="shared" si="210"/>
        <v>1.6901488817948456E-5</v>
      </c>
      <c r="H1274">
        <f>F1274*(1/D1216+A1274-A1274*EXP(-N1216+D1216*A1274))</f>
        <v>0.49429699964116169</v>
      </c>
      <c r="I1274">
        <f>F1274*(-1+EXP(-N1216+D1216*A1274))</f>
        <v>-7.2372416460013446E-3</v>
      </c>
      <c r="K1274">
        <f t="shared" si="202"/>
        <v>-2.3157703772957103E-3</v>
      </c>
      <c r="L1274">
        <f t="shared" si="203"/>
        <v>0.2443295238542546</v>
      </c>
      <c r="M1274">
        <f t="shared" si="204"/>
        <v>5.2377666642616249E-5</v>
      </c>
      <c r="O1274">
        <f t="shared" si="205"/>
        <v>-3.5773468312965272E-3</v>
      </c>
      <c r="R1274">
        <f t="shared" si="206"/>
        <v>-1.1446783493551506E-3</v>
      </c>
      <c r="S1274">
        <f t="shared" si="207"/>
        <v>1.675978981714076E-5</v>
      </c>
      <c r="U1274">
        <f t="shared" si="208"/>
        <v>5.3627924403603162E-6</v>
      </c>
    </row>
    <row r="1275" spans="1:21" x14ac:dyDescent="0.3">
      <c r="A1275">
        <f t="shared" si="209"/>
        <v>56</v>
      </c>
      <c r="D1275" s="61">
        <f t="shared" si="201"/>
        <v>6.4746285194495134E-3</v>
      </c>
      <c r="E1275" s="61">
        <f>D1275/SUM(D1219:D1336)</f>
        <v>6.8086919612413603E-3</v>
      </c>
      <c r="F1275">
        <f>D1216*EXP(-N1216+D1216*A1275-EXP(-N1216+D1216*A1275))</f>
        <v>8.7351908137456979E-3</v>
      </c>
      <c r="G1275">
        <f t="shared" si="210"/>
        <v>9.5623077728467853E-6</v>
      </c>
      <c r="H1275">
        <f>F1275*(1/D1216+A1275-A1275*EXP(-N1216+D1216*A1275))</f>
        <v>0.53588439075562977</v>
      </c>
      <c r="I1275">
        <f>F1275*(-1+EXP(-N1216+D1216*A1275))</f>
        <v>-7.7171417446793133E-3</v>
      </c>
      <c r="K1275">
        <f t="shared" si="202"/>
        <v>-1.9264988525043375E-3</v>
      </c>
      <c r="L1275">
        <f t="shared" si="203"/>
        <v>0.28717208025553248</v>
      </c>
      <c r="M1275">
        <f t="shared" si="204"/>
        <v>5.9554276707472073E-5</v>
      </c>
      <c r="O1275">
        <f t="shared" si="205"/>
        <v>-4.1354958022223115E-3</v>
      </c>
      <c r="R1275">
        <f t="shared" si="206"/>
        <v>-1.0323806638657068E-3</v>
      </c>
      <c r="S1275">
        <f t="shared" si="207"/>
        <v>1.4867064715738018E-5</v>
      </c>
      <c r="U1275">
        <f t="shared" si="208"/>
        <v>3.7113978287005292E-6</v>
      </c>
    </row>
    <row r="1276" spans="1:21" x14ac:dyDescent="0.3">
      <c r="A1276">
        <f t="shared" si="209"/>
        <v>57</v>
      </c>
      <c r="D1276" s="61">
        <f t="shared" si="201"/>
        <v>5.9897637073130401E-3</v>
      </c>
      <c r="E1276" s="61">
        <f>D1276/SUM(D1219:D1336)</f>
        <v>6.2988101759365424E-3</v>
      </c>
      <c r="F1276">
        <f>D1216*EXP(-N1216+D1216*A1276-EXP(-N1216+D1216*A1276))</f>
        <v>9.4058803511452797E-3</v>
      </c>
      <c r="G1276">
        <f t="shared" si="210"/>
        <v>1.2975700198192789E-5</v>
      </c>
      <c r="H1276">
        <f>F1276*(1/D1216+A1276-A1276*EXP(-N1216+D1216*A1276))</f>
        <v>0.57984929396076501</v>
      </c>
      <c r="I1276">
        <f>F1276*(-1+EXP(-N1216+D1216*A1276))</f>
        <v>-8.2133483957982246E-3</v>
      </c>
      <c r="K1276">
        <f t="shared" si="202"/>
        <v>-3.1070701752087372E-3</v>
      </c>
      <c r="L1276">
        <f t="shared" si="203"/>
        <v>0.33622520370679765</v>
      </c>
      <c r="M1276">
        <f t="shared" si="204"/>
        <v>6.7459091870761276E-5</v>
      </c>
      <c r="O1276">
        <f t="shared" si="205"/>
        <v>-4.7625042683573822E-3</v>
      </c>
      <c r="R1276">
        <f t="shared" si="206"/>
        <v>-1.8016324473813367E-3</v>
      </c>
      <c r="S1276">
        <f t="shared" si="207"/>
        <v>2.551944983918319E-5</v>
      </c>
      <c r="U1276">
        <f t="shared" si="208"/>
        <v>9.6538850736716526E-6</v>
      </c>
    </row>
    <row r="1277" spans="1:21" x14ac:dyDescent="0.3">
      <c r="A1277">
        <f t="shared" si="209"/>
        <v>58</v>
      </c>
      <c r="D1277" s="61">
        <f t="shared" si="201"/>
        <v>7.1679576043273295E-3</v>
      </c>
      <c r="E1277" s="61">
        <f>D1277/SUM(D1219:D1336)</f>
        <v>7.53779389388842E-3</v>
      </c>
      <c r="F1277">
        <f>D1216*EXP(-N1216+D1216*A1277-EXP(-N1216+D1216*A1277))</f>
        <v>1.0118957178790987E-2</v>
      </c>
      <c r="G1277">
        <f t="shared" si="210"/>
        <v>5.5846963039005696E-6</v>
      </c>
      <c r="H1277">
        <f>F1277*(1/D1216+A1277-A1277*EXP(-N1216+D1216*A1277))</f>
        <v>0.62610679501155886</v>
      </c>
      <c r="I1277">
        <f>F1277*(-1+EXP(-N1216+D1216*A1277))</f>
        <v>-8.723294086314724E-3</v>
      </c>
      <c r="K1277">
        <f t="shared" si="202"/>
        <v>-2.5811632849025668E-3</v>
      </c>
      <c r="L1277">
        <f t="shared" si="203"/>
        <v>0.39200971875964619</v>
      </c>
      <c r="M1277">
        <f t="shared" si="204"/>
        <v>7.6095859716333438E-5</v>
      </c>
      <c r="O1277">
        <f t="shared" si="205"/>
        <v>-5.4617137023257965E-3</v>
      </c>
      <c r="R1277">
        <f t="shared" si="206"/>
        <v>-1.6160838717118532E-3</v>
      </c>
      <c r="S1277">
        <f t="shared" si="207"/>
        <v>2.2516246419003247E-5</v>
      </c>
      <c r="U1277">
        <f t="shared" si="208"/>
        <v>6.6624039033290098E-6</v>
      </c>
    </row>
    <row r="1278" spans="1:21" x14ac:dyDescent="0.3">
      <c r="A1278">
        <f t="shared" si="209"/>
        <v>59</v>
      </c>
      <c r="D1278" s="61">
        <f t="shared" si="201"/>
        <v>7.5332684167185807E-3</v>
      </c>
      <c r="E1278" s="61">
        <f>D1278/SUM(D1219:D1336)</f>
        <v>7.9219531988139694E-3</v>
      </c>
      <c r="F1278">
        <f>D1216*EXP(-N1216+D1216*A1278-EXP(-N1216+D1216*A1278))</f>
        <v>1.0875443801547962E-2</v>
      </c>
      <c r="G1278">
        <f t="shared" si="210"/>
        <v>3.9165870523371224E-6</v>
      </c>
      <c r="H1278">
        <f>F1278*(1/D1216+A1278-A1278*EXP(-N1216+D1216*A1278))</f>
        <v>0.67451367377383842</v>
      </c>
      <c r="I1278">
        <f>F1278*(-1+EXP(-N1216+D1216*A1278))</f>
        <v>-9.2436469721173184E-3</v>
      </c>
      <c r="K1278">
        <f t="shared" si="202"/>
        <v>-2.9534906027339925E-3</v>
      </c>
      <c r="L1278">
        <f t="shared" si="203"/>
        <v>0.4549686961078801</v>
      </c>
      <c r="M1278">
        <f t="shared" si="204"/>
        <v>8.5445009345133668E-5</v>
      </c>
      <c r="O1278">
        <f t="shared" si="205"/>
        <v>-6.2349662782312703E-3</v>
      </c>
      <c r="R1278">
        <f t="shared" si="206"/>
        <v>-1.9921697969066134E-3</v>
      </c>
      <c r="S1278">
        <f t="shared" si="207"/>
        <v>2.7301024467139023E-5</v>
      </c>
      <c r="U1278">
        <f t="shared" si="208"/>
        <v>8.7231067404380023E-6</v>
      </c>
    </row>
    <row r="1279" spans="1:21" x14ac:dyDescent="0.3">
      <c r="A1279">
        <f t="shared" si="209"/>
        <v>60</v>
      </c>
      <c r="D1279" s="61">
        <f t="shared" si="201"/>
        <v>7.469581700515867E-3</v>
      </c>
      <c r="E1279" s="61">
        <f>D1279/SUM(D1219:D1336)</f>
        <v>7.8549805174709872E-3</v>
      </c>
      <c r="F1279">
        <f>D1216*EXP(-N1216+D1216*A1279-EXP(-N1216+D1216*A1279))</f>
        <v>1.1676045875302226E-2</v>
      </c>
      <c r="G1279">
        <f t="shared" si="210"/>
        <v>4.1861552077490419E-6</v>
      </c>
      <c r="H1279">
        <f>F1279*(1/D1216+A1279-A1279*EXP(-N1216+D1216*A1279))</f>
        <v>0.72485674629699237</v>
      </c>
      <c r="I1279">
        <f>F1279*(-1+EXP(-N1216+D1216*A1279))</f>
        <v>-9.7701939745320522E-3</v>
      </c>
      <c r="K1279">
        <f t="shared" si="202"/>
        <v>-3.8210653578312388E-3</v>
      </c>
      <c r="L1279">
        <f t="shared" si="203"/>
        <v>0.52541730265226239</v>
      </c>
      <c r="M1279">
        <f t="shared" si="204"/>
        <v>9.545669029998242E-5</v>
      </c>
      <c r="O1279">
        <f t="shared" si="205"/>
        <v>-7.0819910150697832E-3</v>
      </c>
      <c r="R1279">
        <f t="shared" si="206"/>
        <v>-2.7697250026657047E-3</v>
      </c>
      <c r="S1279">
        <f t="shared" si="207"/>
        <v>3.7332549735375929E-5</v>
      </c>
      <c r="U1279">
        <f t="shared" si="208"/>
        <v>1.4600540468817974E-5</v>
      </c>
    </row>
    <row r="1280" spans="1:21" x14ac:dyDescent="0.3">
      <c r="A1280">
        <f t="shared" si="209"/>
        <v>61</v>
      </c>
      <c r="D1280" s="61">
        <f t="shared" si="201"/>
        <v>9.2534845838501672E-3</v>
      </c>
      <c r="E1280" s="61">
        <f>D1280/SUM(D1219:D1336)</f>
        <v>9.7309252430884223E-3</v>
      </c>
      <c r="F1280">
        <f>D1216*EXP(-N1216+D1216*A1280-EXP(-N1216+D1216*A1280))</f>
        <v>1.2521072788810915E-2</v>
      </c>
      <c r="G1280">
        <f t="shared" si="210"/>
        <v>2.8922055219593348E-8</v>
      </c>
      <c r="H1280">
        <f>F1280*(1/D1216+A1280-A1280*EXP(-N1216+D1216*A1280))</f>
        <v>0.77683990498141997</v>
      </c>
      <c r="I1280">
        <f>F1280*(-1+EXP(-N1216+D1216*A1280))</f>
        <v>-1.0297716016007824E-2</v>
      </c>
      <c r="K1280">
        <f t="shared" si="202"/>
        <v>-2.790147545722493E-3</v>
      </c>
      <c r="L1280">
        <f t="shared" si="203"/>
        <v>0.6034802379715416</v>
      </c>
      <c r="M1280">
        <f t="shared" si="204"/>
        <v>1.0604295514634404E-4</v>
      </c>
      <c r="O1280">
        <f t="shared" si="205"/>
        <v>-7.9996767314011643E-3</v>
      </c>
      <c r="R1280">
        <f t="shared" si="206"/>
        <v>-2.1674979543032037E-3</v>
      </c>
      <c r="S1280">
        <f t="shared" si="207"/>
        <v>2.8732147068611438E-5</v>
      </c>
      <c r="U1280">
        <f t="shared" si="208"/>
        <v>7.7849233269012514E-6</v>
      </c>
    </row>
    <row r="1281" spans="1:21" x14ac:dyDescent="0.3">
      <c r="A1281">
        <f t="shared" si="209"/>
        <v>62</v>
      </c>
      <c r="D1281" s="61">
        <f t="shared" si="201"/>
        <v>1.0159981590695458E-2</v>
      </c>
      <c r="E1281" s="61">
        <f>D1281/SUM(D1219:D1336)</f>
        <v>1.0684193660705939E-2</v>
      </c>
      <c r="F1281">
        <f>D1216*EXP(-N1216+D1216*A1281-EXP(-N1216+D1216*A1281))</f>
        <v>1.3410347479439328E-2</v>
      </c>
      <c r="G1281">
        <f t="shared" si="210"/>
        <v>6.1340781905336013E-7</v>
      </c>
      <c r="H1281">
        <f>F1281*(1/D1216+A1281-A1281*EXP(-N1216+D1216*A1281))</f>
        <v>0.83006992825314652</v>
      </c>
      <c r="I1281">
        <f>F1281*(-1+EXP(-N1216+D1216*A1281))</f>
        <v>-1.081985754504897E-2</v>
      </c>
      <c r="K1281">
        <f t="shared" si="202"/>
        <v>-2.7261538187333886E-3</v>
      </c>
      <c r="L1281">
        <f t="shared" si="203"/>
        <v>0.68901608579018381</v>
      </c>
      <c r="M1281">
        <f t="shared" si="204"/>
        <v>1.1706931729515312E-4</v>
      </c>
      <c r="O1281">
        <f t="shared" si="205"/>
        <v>-8.9812383761280652E-3</v>
      </c>
      <c r="R1281">
        <f t="shared" si="206"/>
        <v>-2.2628983047230651E-3</v>
      </c>
      <c r="S1281">
        <f t="shared" si="207"/>
        <v>2.9496595964586519E-5</v>
      </c>
      <c r="U1281">
        <f t="shared" si="208"/>
        <v>7.4319146433946375E-6</v>
      </c>
    </row>
    <row r="1282" spans="1:21" x14ac:dyDescent="0.3">
      <c r="A1282">
        <f t="shared" si="209"/>
        <v>63</v>
      </c>
      <c r="D1282" s="61">
        <f t="shared" si="201"/>
        <v>1.0107904188508605E-2</v>
      </c>
      <c r="E1282" s="61">
        <f>D1282/SUM(D1219:D1336)</f>
        <v>1.0629429284870814E-2</v>
      </c>
      <c r="F1282">
        <f>D1216*EXP(-N1216+D1216*A1282-EXP(-N1216+D1216*A1282))</f>
        <v>1.4343105129601246E-2</v>
      </c>
      <c r="G1282">
        <f t="shared" si="210"/>
        <v>5.3062364749770911E-7</v>
      </c>
      <c r="H1282">
        <f>F1282*(1/D1216+A1282-A1282*EXP(-N1216+D1216*A1282))</f>
        <v>0.88404121946121927</v>
      </c>
      <c r="I1282">
        <f>F1282*(-1+EXP(-N1216+D1216*A1282))</f>
        <v>-1.1328993586660133E-2</v>
      </c>
      <c r="K1282">
        <f t="shared" si="202"/>
        <v>-3.7136758447304328E-3</v>
      </c>
      <c r="L1282">
        <f t="shared" si="203"/>
        <v>0.78152887770647961</v>
      </c>
      <c r="M1282">
        <f t="shared" si="204"/>
        <v>1.2834609568658642E-4</v>
      </c>
      <c r="O1282">
        <f t="shared" si="205"/>
        <v>-1.0015297305619356E-2</v>
      </c>
      <c r="R1282">
        <f t="shared" si="206"/>
        <v>-3.2830425224591652E-3</v>
      </c>
      <c r="S1282">
        <f t="shared" si="207"/>
        <v>4.2072209827885725E-5</v>
      </c>
      <c r="U1282">
        <f t="shared" si="208"/>
        <v>1.3791388279734293E-5</v>
      </c>
    </row>
    <row r="1283" spans="1:21" x14ac:dyDescent="0.3">
      <c r="A1283">
        <f t="shared" si="209"/>
        <v>64</v>
      </c>
      <c r="D1283" s="61">
        <f t="shared" si="201"/>
        <v>1.2297869342500392E-2</v>
      </c>
      <c r="E1283" s="61">
        <f>D1283/SUM(D1219:D1336)</f>
        <v>1.2932387376534476E-2</v>
      </c>
      <c r="F1283">
        <f>D1216*EXP(-N1216+D1216*A1283-EXP(-N1216+D1216*A1283))</f>
        <v>1.5317880718299235E-2</v>
      </c>
      <c r="G1283">
        <f t="shared" si="210"/>
        <v>9.1893694541834021E-6</v>
      </c>
      <c r="H1283">
        <f>F1283*(1/D1216+A1283-A1283*EXP(-N1216+D1216*A1283))</f>
        <v>0.93811975117594848</v>
      </c>
      <c r="I1283">
        <f>F1283*(-1+EXP(-N1216+D1216*A1283))</f>
        <v>-1.1816098908983153E-2</v>
      </c>
      <c r="K1283">
        <f t="shared" si="202"/>
        <v>-2.3854933417647595E-3</v>
      </c>
      <c r="L1283">
        <f t="shared" si="203"/>
        <v>0.88006866754642354</v>
      </c>
      <c r="M1283">
        <f t="shared" si="204"/>
        <v>1.3962019342687288E-4</v>
      </c>
      <c r="O1283">
        <f t="shared" si="205"/>
        <v>-1.1084915768365672E-2</v>
      </c>
      <c r="R1283">
        <f t="shared" si="206"/>
        <v>-2.237878420208238E-3</v>
      </c>
      <c r="S1283">
        <f t="shared" si="207"/>
        <v>2.8187225273013151E-5</v>
      </c>
      <c r="U1283">
        <f t="shared" si="208"/>
        <v>5.6905784836039999E-6</v>
      </c>
    </row>
    <row r="1284" spans="1:21" x14ac:dyDescent="0.3">
      <c r="A1284">
        <f t="shared" si="209"/>
        <v>65</v>
      </c>
      <c r="D1284" s="61">
        <f t="shared" ref="D1284:D1336" si="211">D1084</f>
        <v>1.4276516311219033E-2</v>
      </c>
      <c r="E1284" s="61">
        <f>D1284/SUM(D1219:D1336)</f>
        <v>1.5013124158510442E-2</v>
      </c>
      <c r="F1284">
        <f>D1216*EXP(-N1216+D1216*A1284-EXP(-N1216+D1216*A1284))</f>
        <v>1.6332385856151346E-2</v>
      </c>
      <c r="G1284">
        <f t="shared" si="210"/>
        <v>2.6133914642305479E-5</v>
      </c>
      <c r="H1284">
        <f>F1284*(1/D1216+A1284-A1284*EXP(-N1216+D1216*A1284))</f>
        <v>0.99152664055172524</v>
      </c>
      <c r="I1284">
        <f>F1284*(-1+EXP(-N1216+D1216*A1284))</f>
        <v>-1.2270625548642704E-2</v>
      </c>
      <c r="K1284">
        <f t="shared" ref="K1284:K1336" si="212">E1284-F1284</f>
        <v>-1.3192616976409038E-3</v>
      </c>
      <c r="L1284">
        <f t="shared" ref="L1284:L1336" si="213">H1284*H1284</f>
        <v>0.98312507892379009</v>
      </c>
      <c r="M1284">
        <f t="shared" ref="M1284:M1336" si="214">I1284*I1284</f>
        <v>1.5056825135500307E-4</v>
      </c>
      <c r="O1284">
        <f t="shared" ref="O1284:O1336" si="215">H1284*I1284</f>
        <v>-1.2166652127713871E-2</v>
      </c>
      <c r="R1284">
        <f t="shared" ref="R1284:R1336" si="216">H1284*K1284</f>
        <v>-1.3080831190704512E-3</v>
      </c>
      <c r="S1284">
        <f t="shared" ref="S1284:S1336" si="217">I1284*K1284</f>
        <v>1.6188166292418222E-5</v>
      </c>
      <c r="U1284">
        <f t="shared" ref="U1284:U1336" si="218">K1284*K1284</f>
        <v>1.7404514268623595E-6</v>
      </c>
    </row>
    <row r="1285" spans="1:21" x14ac:dyDescent="0.3">
      <c r="A1285">
        <f t="shared" ref="A1285:A1336" si="219">A1284+1</f>
        <v>66</v>
      </c>
      <c r="D1285" s="61">
        <f t="shared" si="211"/>
        <v>1.457936302296879E-2</v>
      </c>
      <c r="E1285" s="61">
        <f>D1285/SUM(D1219:D1336)</f>
        <v>1.533159647944512E-2</v>
      </c>
      <c r="F1285">
        <f>D1216*EXP(-N1216+D1216*A1285-EXP(-N1216+D1216*A1285))</f>
        <v>1.7383375938631096E-2</v>
      </c>
      <c r="G1285">
        <f t="shared" ref="G1285:G1336" si="220">(1/$H$4-E1285)^2</f>
        <v>2.9491485659223713E-5</v>
      </c>
      <c r="H1285">
        <f>F1285*(1/D1216+A1285-A1285*EXP(-N1216+D1216*A1285))</f>
        <v>1.0433219684626143</v>
      </c>
      <c r="I1285">
        <f>F1285*(-1+EXP(-N1216+D1216*A1285))</f>
        <v>-1.268039690556674E-2</v>
      </c>
      <c r="K1285">
        <f t="shared" si="212"/>
        <v>-2.0517794591859758E-3</v>
      </c>
      <c r="L1285">
        <f t="shared" si="213"/>
        <v>1.0885207298767043</v>
      </c>
      <c r="M1285">
        <f t="shared" si="214"/>
        <v>1.6079246568270655E-4</v>
      </c>
      <c r="O1285">
        <f t="shared" si="215"/>
        <v>-1.3229736660403134E-2</v>
      </c>
      <c r="R1285">
        <f t="shared" si="216"/>
        <v>-2.1406665842090703E-3</v>
      </c>
      <c r="S1285">
        <f t="shared" si="217"/>
        <v>2.6017377905167247E-5</v>
      </c>
      <c r="U1285">
        <f t="shared" si="218"/>
        <v>4.2097989491374957E-6</v>
      </c>
    </row>
    <row r="1286" spans="1:21" x14ac:dyDescent="0.3">
      <c r="A1286">
        <f t="shared" si="219"/>
        <v>67</v>
      </c>
      <c r="D1286" s="61">
        <f t="shared" si="211"/>
        <v>1.5043432193271066E-2</v>
      </c>
      <c r="E1286" s="61">
        <f>D1286/SUM(D1219:D1336)</f>
        <v>1.5819609655769513E-2</v>
      </c>
      <c r="F1286">
        <f>D1216*EXP(-N1216+D1216*A1286-EXP(-N1216+D1216*A1286))</f>
        <v>1.8466509437790574E-2</v>
      </c>
      <c r="G1286">
        <f t="shared" si="220"/>
        <v>3.5030057457657347E-5</v>
      </c>
      <c r="H1286">
        <f>F1286*(1/D1216+A1286-A1286*EXP(-N1216+D1216*A1286))</f>
        <v>1.0923896832774185</v>
      </c>
      <c r="I1286">
        <f>F1286*(-1+EXP(-N1216+D1216*A1286))</f>
        <v>-1.3031528903787804E-2</v>
      </c>
      <c r="K1286">
        <f t="shared" si="212"/>
        <v>-2.6468997820210602E-3</v>
      </c>
      <c r="L1286">
        <f t="shared" si="213"/>
        <v>1.1933152201309387</v>
      </c>
      <c r="M1286">
        <f t="shared" si="214"/>
        <v>1.6982074557025695E-4</v>
      </c>
      <c r="O1286">
        <f t="shared" si="215"/>
        <v>-1.4235507731829283E-2</v>
      </c>
      <c r="R1286">
        <f t="shared" si="216"/>
        <v>-2.891446014549054E-3</v>
      </c>
      <c r="S1286">
        <f t="shared" si="217"/>
        <v>3.4493151014837086E-5</v>
      </c>
      <c r="U1286">
        <f t="shared" si="218"/>
        <v>7.0060784560631356E-6</v>
      </c>
    </row>
    <row r="1287" spans="1:21" x14ac:dyDescent="0.3">
      <c r="A1287">
        <f t="shared" si="219"/>
        <v>68</v>
      </c>
      <c r="D1287" s="61">
        <f t="shared" si="211"/>
        <v>1.7962717114752714E-2</v>
      </c>
      <c r="E1287" s="61">
        <f>D1287/SUM(D1219:D1336)</f>
        <v>1.8889517329662618E-2</v>
      </c>
      <c r="F1287">
        <f>D1216*EXP(-N1216+D1216*A1287-EXP(-N1216+D1216*A1287))</f>
        <v>1.9576202143315583E-2</v>
      </c>
      <c r="G1287">
        <f t="shared" si="220"/>
        <v>8.07936217761854E-5</v>
      </c>
      <c r="H1287">
        <f>F1287*(1/D1216+A1287-A1287*EXP(-N1216+D1216*A1287))</f>
        <v>1.1374247010461833</v>
      </c>
      <c r="I1287">
        <f>F1287*(-1+EXP(-N1216+D1216*A1287))</f>
        <v>-1.3308391290772022E-2</v>
      </c>
      <c r="K1287">
        <f t="shared" si="212"/>
        <v>-6.8668481365296435E-4</v>
      </c>
      <c r="L1287">
        <f t="shared" si="213"/>
        <v>1.2937349505499995</v>
      </c>
      <c r="M1287">
        <f t="shared" si="214"/>
        <v>1.7711327874829662E-4</v>
      </c>
      <c r="O1287">
        <f t="shared" si="215"/>
        <v>-1.5137292985311997E-2</v>
      </c>
      <c r="R1287">
        <f t="shared" si="216"/>
        <v>-7.8105226888217712E-4</v>
      </c>
      <c r="S1287">
        <f t="shared" si="217"/>
        <v>9.1386701935245201E-6</v>
      </c>
      <c r="U1287">
        <f t="shared" si="218"/>
        <v>4.7153603330160637E-7</v>
      </c>
    </row>
    <row r="1288" spans="1:21" x14ac:dyDescent="0.3">
      <c r="A1288">
        <f t="shared" si="219"/>
        <v>69</v>
      </c>
      <c r="D1288" s="61">
        <f t="shared" si="211"/>
        <v>1.9050321813314099E-2</v>
      </c>
      <c r="E1288" s="61">
        <f>D1288/SUM(D1219:D1336)</f>
        <v>2.0033237829743575E-2</v>
      </c>
      <c r="F1288">
        <f>D1216*EXP(-N1216+D1216*A1288-EXP(-N1216+D1216*A1288))</f>
        <v>2.0705480381271124E-2</v>
      </c>
      <c r="G1288">
        <f t="shared" si="220"/>
        <v>1.0266244407695767E-4</v>
      </c>
      <c r="H1288">
        <f>F1288*(1/D1216+A1288-A1288*EXP(-N1216+D1216*A1288))</f>
        <v>1.1769236259343772</v>
      </c>
      <c r="I1288">
        <f>F1288*(-1+EXP(-N1216+D1216*A1288))</f>
        <v>-1.3493624945312296E-2</v>
      </c>
      <c r="K1288">
        <f t="shared" si="212"/>
        <v>-6.722425515275493E-4</v>
      </c>
      <c r="L1288">
        <f t="shared" si="213"/>
        <v>1.3851492212825218</v>
      </c>
      <c r="M1288">
        <f t="shared" si="214"/>
        <v>1.8207791416475428E-4</v>
      </c>
      <c r="O1288">
        <f t="shared" si="215"/>
        <v>-1.5880965997635509E-2</v>
      </c>
      <c r="R1288">
        <f t="shared" si="216"/>
        <v>-7.9117814125118069E-4</v>
      </c>
      <c r="S1288">
        <f t="shared" si="217"/>
        <v>9.0709888625925263E-6</v>
      </c>
      <c r="U1288">
        <f t="shared" si="218"/>
        <v>4.5191004808426976E-7</v>
      </c>
    </row>
    <row r="1289" spans="1:21" x14ac:dyDescent="0.3">
      <c r="A1289">
        <f t="shared" si="219"/>
        <v>70</v>
      </c>
      <c r="D1289" s="61">
        <f t="shared" si="211"/>
        <v>1.9709787509574837E-2</v>
      </c>
      <c r="E1289" s="61">
        <f>D1289/SUM(D1219:D1336)</f>
        <v>2.0726729166174206E-2</v>
      </c>
      <c r="F1289">
        <f>D1216*EXP(-N1216+D1216*A1289-EXP(-N1216+D1216*A1289))</f>
        <v>2.1845838697108169E-2</v>
      </c>
      <c r="G1289">
        <f t="shared" si="220"/>
        <v>1.1719662635032746E-4</v>
      </c>
      <c r="H1289">
        <f>F1289*(1/D1216+A1289-A1289*EXP(-N1216+D1216*A1289))</f>
        <v>1.20918086144385</v>
      </c>
      <c r="I1289">
        <f>F1289*(-1+EXP(-N1216+D1216*A1289))</f>
        <v>-1.35682339558409E-2</v>
      </c>
      <c r="K1289">
        <f t="shared" si="212"/>
        <v>-1.1191095309339635E-3</v>
      </c>
      <c r="L1289">
        <f t="shared" si="213"/>
        <v>1.4621183556820911</v>
      </c>
      <c r="M1289">
        <f t="shared" si="214"/>
        <v>1.8409697268043399E-4</v>
      </c>
      <c r="O1289">
        <f t="shared" si="215"/>
        <v>-1.6406448822995395E-2</v>
      </c>
      <c r="R1289">
        <f t="shared" si="216"/>
        <v>-1.3532058266647528E-3</v>
      </c>
      <c r="S1289">
        <f t="shared" si="217"/>
        <v>1.5184339937923387E-5</v>
      </c>
      <c r="U1289">
        <f t="shared" si="218"/>
        <v>1.252406142227236E-6</v>
      </c>
    </row>
    <row r="1290" spans="1:21" x14ac:dyDescent="0.3">
      <c r="A1290">
        <f t="shared" si="219"/>
        <v>71</v>
      </c>
      <c r="D1290" s="61">
        <f t="shared" si="211"/>
        <v>2.1967083500650859E-2</v>
      </c>
      <c r="E1290" s="61">
        <f>D1290/SUM(D1219:D1336)</f>
        <v>2.3100492081284028E-2</v>
      </c>
      <c r="F1290">
        <f>D1216*EXP(-N1216+D1216*A1290-EXP(-N1216+D1216*A1290))</f>
        <v>2.2987109188348471E-2</v>
      </c>
      <c r="G1290">
        <f t="shared" si="220"/>
        <v>1.7422685258005862E-4</v>
      </c>
      <c r="H1290">
        <f>F1290*(1/D1216+A1290-A1290*EXP(-N1216+D1216*A1290))</f>
        <v>1.2322922506877074</v>
      </c>
      <c r="I1290">
        <f>F1290*(-1+EXP(-N1216+D1216*A1290))</f>
        <v>-1.351177401215087E-2</v>
      </c>
      <c r="K1290">
        <f t="shared" si="212"/>
        <v>1.1338289293555751E-4</v>
      </c>
      <c r="L1290">
        <f t="shared" si="213"/>
        <v>1.5185441911049755</v>
      </c>
      <c r="M1290">
        <f t="shared" si="214"/>
        <v>1.825680369554356E-4</v>
      </c>
      <c r="O1290">
        <f t="shared" si="215"/>
        <v>-1.665045440821707E-2</v>
      </c>
      <c r="R1290">
        <f t="shared" si="216"/>
        <v>1.3972086032504151E-4</v>
      </c>
      <c r="S1290">
        <f t="shared" si="217"/>
        <v>-1.5320040261891504E-6</v>
      </c>
      <c r="U1290">
        <f t="shared" si="218"/>
        <v>1.2855680410436096E-8</v>
      </c>
    </row>
    <row r="1291" spans="1:21" x14ac:dyDescent="0.3">
      <c r="A1291">
        <f t="shared" si="219"/>
        <v>72</v>
      </c>
      <c r="D1291" s="61">
        <f t="shared" si="211"/>
        <v>2.3900150588625674E-2</v>
      </c>
      <c r="E1291" s="61">
        <f>D1291/SUM(D1219:D1336)</f>
        <v>2.5133297253487698E-2</v>
      </c>
      <c r="F1291">
        <f>D1216*EXP(-N1216+D1216*A1291-EXP(-N1216+D1216*A1291))</f>
        <v>2.4117351590473391E-2</v>
      </c>
      <c r="G1291">
        <f t="shared" si="220"/>
        <v>2.320231812483555E-4</v>
      </c>
      <c r="H1291">
        <f>F1291*(1/D1216+A1291-A1291*EXP(-N1216+D1216*A1291))</f>
        <v>1.2441687494426175</v>
      </c>
      <c r="I1291">
        <f>F1291*(-1+EXP(-N1216+D1216*A1291))</f>
        <v>-1.3302661019296821E-2</v>
      </c>
      <c r="K1291">
        <f t="shared" si="212"/>
        <v>1.0159456630143074E-3</v>
      </c>
      <c r="L1291">
        <f t="shared" si="213"/>
        <v>1.5479558770896067</v>
      </c>
      <c r="M1291">
        <f t="shared" si="214"/>
        <v>1.7696079019431914E-4</v>
      </c>
      <c r="O1291">
        <f t="shared" si="215"/>
        <v>-1.6550755124637582E-2</v>
      </c>
      <c r="R1291">
        <f t="shared" si="216"/>
        <v>1.2640078450541618E-3</v>
      </c>
      <c r="S1291">
        <f t="shared" si="217"/>
        <v>-1.3514780769104092E-5</v>
      </c>
      <c r="U1291">
        <f t="shared" si="218"/>
        <v>1.0321455901975806E-6</v>
      </c>
    </row>
    <row r="1292" spans="1:21" x14ac:dyDescent="0.3">
      <c r="A1292">
        <f t="shared" si="219"/>
        <v>73</v>
      </c>
      <c r="D1292" s="61">
        <f t="shared" si="211"/>
        <v>2.5646422946606715E-2</v>
      </c>
      <c r="E1292" s="61">
        <f>D1292/SUM(D1219:D1336)</f>
        <v>2.6969669877833165E-2</v>
      </c>
      <c r="F1292">
        <f>D1216*EXP(-N1216+D1216*A1292-EXP(-N1216+D1216*A1292))</f>
        <v>2.5222775304907855E-2</v>
      </c>
      <c r="G1292">
        <f t="shared" si="220"/>
        <v>2.9133982939201025E-4</v>
      </c>
      <c r="H1292">
        <f>F1292*(1/D1216+A1292-A1292*EXP(-N1216+D1216*A1292))</f>
        <v>1.2425629629900767</v>
      </c>
      <c r="I1292">
        <f>F1292*(-1+EXP(-N1216+D1216*A1292))</f>
        <v>-1.2918625366494216E-2</v>
      </c>
      <c r="K1292">
        <f t="shared" si="212"/>
        <v>1.7468945729253102E-3</v>
      </c>
      <c r="L1292">
        <f t="shared" si="213"/>
        <v>1.5439627169946788</v>
      </c>
      <c r="M1292">
        <f t="shared" si="214"/>
        <v>1.6689088135982784E-4</v>
      </c>
      <c r="O1292">
        <f t="shared" si="215"/>
        <v>-1.605220541314982E-2</v>
      </c>
      <c r="R1292">
        <f t="shared" si="216"/>
        <v>2.170626496565358E-3</v>
      </c>
      <c r="S1292">
        <f t="shared" si="217"/>
        <v>-2.2567476542383993E-5</v>
      </c>
      <c r="U1292">
        <f t="shared" si="218"/>
        <v>3.051640648915902E-6</v>
      </c>
    </row>
    <row r="1293" spans="1:21" x14ac:dyDescent="0.3">
      <c r="A1293">
        <f t="shared" si="219"/>
        <v>74</v>
      </c>
      <c r="D1293" s="61">
        <f t="shared" si="211"/>
        <v>2.7348241506391664E-2</v>
      </c>
      <c r="E1293" s="61">
        <f>D1293/SUM(D1219:D1336)</f>
        <v>2.8759295076049834E-2</v>
      </c>
      <c r="F1293">
        <f>D1216*EXP(-N1216+D1216*A1293-EXP(-N1216+D1216*A1293))</f>
        <v>2.6287706716888355E-2</v>
      </c>
      <c r="G1293">
        <f t="shared" si="220"/>
        <v>3.5563566660704916E-4</v>
      </c>
      <c r="H1293">
        <f>F1293*(1/D1216+A1293-A1293*EXP(-N1216+D1216*A1293))</f>
        <v>1.2251116153831727</v>
      </c>
      <c r="I1293">
        <f>F1293*(-1+EXP(-N1216+D1216*A1293))</f>
        <v>-1.2337337399066114E-2</v>
      </c>
      <c r="K1293">
        <f t="shared" si="212"/>
        <v>2.4715883591614786E-3</v>
      </c>
      <c r="L1293">
        <f t="shared" si="213"/>
        <v>1.5008984701467669</v>
      </c>
      <c r="M1293">
        <f t="shared" si="214"/>
        <v>1.5220989409839541E-4</v>
      </c>
      <c r="O1293">
        <f t="shared" si="215"/>
        <v>-1.5114615350497117E-2</v>
      </c>
      <c r="R1293">
        <f t="shared" si="216"/>
        <v>3.0279716072545643E-3</v>
      </c>
      <c r="S1293">
        <f t="shared" si="217"/>
        <v>-3.049281949857936E-5</v>
      </c>
      <c r="U1293">
        <f t="shared" si="218"/>
        <v>6.1087490171425301E-6</v>
      </c>
    </row>
    <row r="1294" spans="1:21" x14ac:dyDescent="0.3">
      <c r="A1294">
        <f t="shared" si="219"/>
        <v>75</v>
      </c>
      <c r="D1294" s="61">
        <f t="shared" si="211"/>
        <v>2.8734972642275411E-2</v>
      </c>
      <c r="E1294" s="61">
        <f>D1294/SUM(D1219:D1336)</f>
        <v>3.021757567221561E-2</v>
      </c>
      <c r="F1294">
        <f>D1216*EXP(-N1216+D1216*A1294-EXP(-N1216+D1216*A1294))</f>
        <v>2.729461723560455E-2</v>
      </c>
      <c r="G1294">
        <f t="shared" si="220"/>
        <v>4.1276364935339041E-4</v>
      </c>
      <c r="H1294">
        <f>F1294*(1/D1216+A1294-A1294*EXP(-N1216+D1216*A1294))</f>
        <v>1.1893970980089714</v>
      </c>
      <c r="I1294">
        <f>F1294*(-1+EXP(-N1216+D1216*A1294))</f>
        <v>-1.1537227629432881E-2</v>
      </c>
      <c r="K1294">
        <f t="shared" si="212"/>
        <v>2.9229584366110596E-3</v>
      </c>
      <c r="L1294">
        <f t="shared" si="213"/>
        <v>1.4146654567521628</v>
      </c>
      <c r="M1294">
        <f t="shared" si="214"/>
        <v>1.3310762137334946E-4</v>
      </c>
      <c r="O1294">
        <f t="shared" si="215"/>
        <v>-1.3722345061516393E-2</v>
      </c>
      <c r="R1294">
        <f t="shared" si="216"/>
        <v>3.4765582821060345E-3</v>
      </c>
      <c r="S1294">
        <f t="shared" si="217"/>
        <v>-3.3722836834553055E-5</v>
      </c>
      <c r="U1294">
        <f t="shared" si="218"/>
        <v>8.5436860221557706E-6</v>
      </c>
    </row>
    <row r="1295" spans="1:21" x14ac:dyDescent="0.3">
      <c r="A1295">
        <f t="shared" si="219"/>
        <v>76</v>
      </c>
      <c r="D1295" s="61">
        <f t="shared" si="211"/>
        <v>2.9956400016221886E-2</v>
      </c>
      <c r="E1295" s="61">
        <f>D1295/SUM(D1219:D1336)</f>
        <v>3.1502023531617525E-2</v>
      </c>
      <c r="F1295">
        <f>D1216*EXP(-N1216+D1216*A1295-EXP(-N1216+D1216*A1295))</f>
        <v>2.8224229284715428E-2</v>
      </c>
      <c r="G1295">
        <f t="shared" si="220"/>
        <v>4.6660464535663225E-4</v>
      </c>
      <c r="H1295">
        <f>F1295*(1/D1216+A1295-A1295*EXP(-N1216+D1216*A1295))</f>
        <v>1.1330310736410703</v>
      </c>
      <c r="I1295">
        <f>F1295*(-1+EXP(-N1216+D1216*A1295))</f>
        <v>-1.0498520219371874E-2</v>
      </c>
      <c r="K1295">
        <f t="shared" si="212"/>
        <v>3.2777942469020965E-3</v>
      </c>
      <c r="L1295">
        <f t="shared" si="213"/>
        <v>1.2837594138362363</v>
      </c>
      <c r="M1295">
        <f t="shared" si="214"/>
        <v>1.1021892679656006E-4</v>
      </c>
      <c r="O1295">
        <f t="shared" si="215"/>
        <v>-1.1895149635797398E-2</v>
      </c>
      <c r="R1295">
        <f t="shared" si="216"/>
        <v>3.7138427347420057E-3</v>
      </c>
      <c r="S1295">
        <f t="shared" si="217"/>
        <v>-3.4411989176042468E-5</v>
      </c>
      <c r="U1295">
        <f t="shared" si="218"/>
        <v>1.0743935125024482E-5</v>
      </c>
    </row>
    <row r="1296" spans="1:21" x14ac:dyDescent="0.3">
      <c r="A1296">
        <f t="shared" si="219"/>
        <v>77</v>
      </c>
      <c r="D1296" s="61">
        <f t="shared" si="211"/>
        <v>3.2674042245523505E-2</v>
      </c>
      <c r="E1296" s="61">
        <f>D1296/SUM(D1219:D1336)</f>
        <v>3.4359884603429133E-2</v>
      </c>
      <c r="F1296">
        <f>D1216*EXP(-N1216+D1216*A1296-EXP(-N1216+D1216*A1296))</f>
        <v>2.9055718685623753E-2</v>
      </c>
      <c r="G1296">
        <f t="shared" si="220"/>
        <v>5.9823752037830918E-4</v>
      </c>
      <c r="H1296">
        <f>F1296*(1/D1216+A1296-A1296*EXP(-N1216+D1216*A1296))</f>
        <v>1.0537625838660778</v>
      </c>
      <c r="I1296">
        <f>F1296*(-1+EXP(-N1216+D1216*A1296))</f>
        <v>-9.2044892919120186E-3</v>
      </c>
      <c r="K1296">
        <f t="shared" si="212"/>
        <v>5.3041659178053799E-3</v>
      </c>
      <c r="L1296">
        <f t="shared" si="213"/>
        <v>1.1104155831561127</v>
      </c>
      <c r="M1296">
        <f t="shared" si="214"/>
        <v>8.4722623124923018E-5</v>
      </c>
      <c r="O1296">
        <f t="shared" si="215"/>
        <v>-9.6993464194128527E-3</v>
      </c>
      <c r="R1296">
        <f t="shared" si="216"/>
        <v>5.5893315828009832E-3</v>
      </c>
      <c r="S1296">
        <f t="shared" si="217"/>
        <v>-4.8822138392964306E-5</v>
      </c>
      <c r="U1296">
        <f t="shared" si="218"/>
        <v>2.8134176083608186E-5</v>
      </c>
    </row>
    <row r="1297" spans="1:21" x14ac:dyDescent="0.3">
      <c r="A1297">
        <f t="shared" si="219"/>
        <v>78</v>
      </c>
      <c r="D1297" s="61">
        <f t="shared" si="211"/>
        <v>3.3540692196800344E-2</v>
      </c>
      <c r="E1297" s="61">
        <f>D1297/SUM(D1219:D1336)</f>
        <v>3.5271250025977037E-2</v>
      </c>
      <c r="F1297">
        <f>D1216*EXP(-N1216+D1216*A1297-EXP(-N1216+D1216*A1297))</f>
        <v>2.9767032131367978E-2</v>
      </c>
      <c r="G1297">
        <f t="shared" si="220"/>
        <v>6.4365008876187443E-4</v>
      </c>
      <c r="H1297">
        <f>F1297*(1/D1216+A1297-A1297*EXP(-N1216+D1216*A1297))</f>
        <v>0.9496120980499001</v>
      </c>
      <c r="I1297">
        <f>F1297*(-1+EXP(-N1216+D1216*A1297))</f>
        <v>-7.6429336668898396E-3</v>
      </c>
      <c r="K1297">
        <f t="shared" si="212"/>
        <v>5.5042178946090592E-3</v>
      </c>
      <c r="L1297">
        <f t="shared" si="213"/>
        <v>0.90176313676273312</v>
      </c>
      <c r="M1297">
        <f t="shared" si="214"/>
        <v>5.8414435036478168E-5</v>
      </c>
      <c r="O1297">
        <f t="shared" si="215"/>
        <v>-7.2578222746714771E-3</v>
      </c>
      <c r="R1297">
        <f t="shared" si="216"/>
        <v>5.2268719030235129E-3</v>
      </c>
      <c r="S1297">
        <f t="shared" si="217"/>
        <v>-4.2068372256605089E-5</v>
      </c>
      <c r="U1297">
        <f t="shared" si="218"/>
        <v>3.0296414631334583E-5</v>
      </c>
    </row>
    <row r="1298" spans="1:21" x14ac:dyDescent="0.3">
      <c r="A1298">
        <f t="shared" si="219"/>
        <v>79</v>
      </c>
      <c r="D1298" s="61">
        <f t="shared" si="211"/>
        <v>3.5041361656935367E-2</v>
      </c>
      <c r="E1298" s="61">
        <f>D1298/SUM(D1219:D1336)</f>
        <v>3.6849347681928803E-2</v>
      </c>
      <c r="F1298">
        <f>D1216*EXP(-N1216+D1216*A1298-EXP(-N1216+D1216*A1298))</f>
        <v>3.0335337284813392E-2</v>
      </c>
      <c r="G1298">
        <f t="shared" si="220"/>
        <v>7.2621397641686259E-4</v>
      </c>
      <c r="H1298">
        <f>F1298*(1/D1216+A1298-A1298*EXP(-N1216+D1216*A1298))</f>
        <v>0.8190313216224171</v>
      </c>
      <c r="I1298">
        <f>F1298*(-1+EXP(-N1216+D1216*A1298))</f>
        <v>-5.8078457241213226E-3</v>
      </c>
      <c r="K1298">
        <f t="shared" si="212"/>
        <v>6.5140103971154106E-3</v>
      </c>
      <c r="L1298">
        <f t="shared" si="213"/>
        <v>0.67081230579856321</v>
      </c>
      <c r="M1298">
        <f t="shared" si="214"/>
        <v>3.3731071955194332E-5</v>
      </c>
      <c r="O1298">
        <f t="shared" si="215"/>
        <v>-4.756807559206191E-3</v>
      </c>
      <c r="R1298">
        <f t="shared" si="216"/>
        <v>5.3351785446116009E-3</v>
      </c>
      <c r="S1298">
        <f t="shared" si="217"/>
        <v>-3.7832367431768577E-5</v>
      </c>
      <c r="U1298">
        <f t="shared" si="218"/>
        <v>4.2432331453727667E-5</v>
      </c>
    </row>
    <row r="1299" spans="1:21" x14ac:dyDescent="0.3">
      <c r="A1299">
        <f t="shared" si="219"/>
        <v>80</v>
      </c>
      <c r="D1299" s="61">
        <f t="shared" si="211"/>
        <v>3.735361953938126E-2</v>
      </c>
      <c r="E1299" s="61">
        <f>D1299/SUM(D1219:D1336)</f>
        <v>3.9280908289496271E-2</v>
      </c>
      <c r="F1299">
        <f>D1216*EXP(-N1216+D1216*A1299-EXP(-N1216+D1216*A1299))</f>
        <v>3.0737619921621554E-2</v>
      </c>
      <c r="G1299">
        <f t="shared" si="220"/>
        <v>8.6317959287967173E-4</v>
      </c>
      <c r="H1299">
        <f>F1299*(1/D1216+A1299-A1299*EXP(-N1216+D1216*A1299))</f>
        <v>0.66108623265625777</v>
      </c>
      <c r="I1299">
        <f>F1299*(-1+EXP(-N1216+D1216*A1299))</f>
        <v>-3.7012236298023292E-3</v>
      </c>
      <c r="K1299">
        <f t="shared" si="212"/>
        <v>8.5432883678747164E-3</v>
      </c>
      <c r="L1299">
        <f t="shared" si="213"/>
        <v>0.43703500700764375</v>
      </c>
      <c r="M1299">
        <f t="shared" si="214"/>
        <v>1.3699056357807129E-5</v>
      </c>
      <c r="O1299">
        <f t="shared" si="215"/>
        <v>-2.4468279856443417E-3</v>
      </c>
      <c r="R1299">
        <f t="shared" si="216"/>
        <v>5.6478503216143257E-3</v>
      </c>
      <c r="S1299">
        <f t="shared" si="217"/>
        <v>-3.1620620783393276E-5</v>
      </c>
      <c r="U1299">
        <f t="shared" si="218"/>
        <v>7.298777613666344E-5</v>
      </c>
    </row>
    <row r="1300" spans="1:21" x14ac:dyDescent="0.3">
      <c r="A1300">
        <f t="shared" si="219"/>
        <v>81</v>
      </c>
      <c r="D1300" s="61">
        <f t="shared" si="211"/>
        <v>3.688652398182779E-2</v>
      </c>
      <c r="E1300" s="61">
        <f>D1300/SUM(D1219:D1336)</f>
        <v>3.8789712577141137E-2</v>
      </c>
      <c r="F1300">
        <f>D1216*EXP(-N1216+D1216*A1300-EXP(-N1216+D1216*A1300))</f>
        <v>3.0951436913341592E-2</v>
      </c>
      <c r="G1300">
        <f t="shared" si="220"/>
        <v>8.3455828641848485E-4</v>
      </c>
      <c r="H1300">
        <f>F1300*(1/D1216+A1300-A1300*EXP(-N1216+D1216*A1300))</f>
        <v>0.47565765871406451</v>
      </c>
      <c r="I1300">
        <f>F1300*(-1+EXP(-N1216+D1216*A1300))</f>
        <v>-1.3349430248172905E-3</v>
      </c>
      <c r="K1300">
        <f t="shared" si="212"/>
        <v>7.8382756637995453E-3</v>
      </c>
      <c r="L1300">
        <f t="shared" si="213"/>
        <v>0.22625020829334547</v>
      </c>
      <c r="M1300">
        <f t="shared" si="214"/>
        <v>1.7820728795083371E-6</v>
      </c>
      <c r="O1300">
        <f t="shared" si="215"/>
        <v>-6.3497587370126376E-4</v>
      </c>
      <c r="R1300">
        <f t="shared" si="216"/>
        <v>3.7283358505983215E-3</v>
      </c>
      <c r="S1300">
        <f t="shared" si="217"/>
        <v>-1.0463651423984321E-5</v>
      </c>
      <c r="U1300">
        <f t="shared" si="218"/>
        <v>6.1438565381712209E-5</v>
      </c>
    </row>
    <row r="1301" spans="1:21" x14ac:dyDescent="0.3">
      <c r="A1301">
        <f t="shared" si="219"/>
        <v>82</v>
      </c>
      <c r="D1301" s="61">
        <f t="shared" si="211"/>
        <v>3.8021967694227748E-2</v>
      </c>
      <c r="E1301" s="61">
        <f>D1301/SUM(D1219:D1336)</f>
        <v>3.9983740381799956E-2</v>
      </c>
      <c r="F1301">
        <f>D1216*EXP(-N1216+D1216*A1301-EXP(-N1216+D1216*A1301))</f>
        <v>3.0955825174514732E-2</v>
      </c>
      <c r="G1301">
        <f t="shared" si="220"/>
        <v>9.0497186457670501E-4</v>
      </c>
      <c r="H1301">
        <f>F1301*(1/D1216+A1301-A1301*EXP(-N1216+D1216*A1301))</f>
        <v>0.26364973615723547</v>
      </c>
      <c r="I1301">
        <f>F1301*(-1+EXP(-N1216+D1216*A1301))</f>
        <v>1.2674346971351461E-3</v>
      </c>
      <c r="K1301">
        <f t="shared" si="212"/>
        <v>9.0279152072852246E-3</v>
      </c>
      <c r="L1301">
        <f t="shared" si="213"/>
        <v>6.951118337577987E-2</v>
      </c>
      <c r="M1301">
        <f t="shared" si="214"/>
        <v>1.6063907115020594E-6</v>
      </c>
      <c r="O1301">
        <f t="shared" si="215"/>
        <v>3.3415882349620692E-4</v>
      </c>
      <c r="R1301">
        <f t="shared" si="216"/>
        <v>2.3802074624506434E-3</v>
      </c>
      <c r="S1301">
        <f t="shared" si="217"/>
        <v>1.1442292976507327E-5</v>
      </c>
      <c r="U1301">
        <f t="shared" si="218"/>
        <v>8.1503252989931815E-5</v>
      </c>
    </row>
    <row r="1302" spans="1:21" x14ac:dyDescent="0.3">
      <c r="A1302">
        <f t="shared" si="219"/>
        <v>83</v>
      </c>
      <c r="D1302" s="61">
        <f t="shared" si="211"/>
        <v>3.7052221085267276E-2</v>
      </c>
      <c r="E1302" s="61">
        <f>D1302/SUM(D1219:D1336)</f>
        <v>3.8963958950164766E-2</v>
      </c>
      <c r="F1302">
        <f>D1216*EXP(-N1216+D1216*A1302-EXP(-N1216+D1216*A1302))</f>
        <v>3.073235456968287E-2</v>
      </c>
      <c r="G1302">
        <f t="shared" si="220"/>
        <v>8.4465615844319785E-4</v>
      </c>
      <c r="H1302">
        <f>F1302*(1/D1216+A1302-A1302*EXP(-N1216+D1216*A1302))</f>
        <v>2.7191929990169634E-2</v>
      </c>
      <c r="I1302">
        <f>F1302*(-1+EXP(-N1216+D1216*A1302))</f>
        <v>4.0690830097207401E-3</v>
      </c>
      <c r="K1302">
        <f t="shared" si="212"/>
        <v>8.231604380481896E-3</v>
      </c>
      <c r="L1302">
        <f t="shared" si="213"/>
        <v>7.394010565902867E-4</v>
      </c>
      <c r="M1302">
        <f t="shared" si="214"/>
        <v>1.6557436539997995E-5</v>
      </c>
      <c r="O1302">
        <f t="shared" si="215"/>
        <v>1.1064622032451511E-4</v>
      </c>
      <c r="R1302">
        <f t="shared" si="216"/>
        <v>2.2383321002083739E-4</v>
      </c>
      <c r="S1302">
        <f t="shared" si="217"/>
        <v>3.3495081527361702E-5</v>
      </c>
      <c r="U1302">
        <f t="shared" si="218"/>
        <v>6.7759310676768734E-5</v>
      </c>
    </row>
    <row r="1303" spans="1:21" x14ac:dyDescent="0.3">
      <c r="A1303">
        <f t="shared" si="219"/>
        <v>84</v>
      </c>
      <c r="D1303" s="61">
        <f t="shared" si="211"/>
        <v>3.6517876104514006E-2</v>
      </c>
      <c r="E1303" s="61">
        <f>D1303/SUM(D1219:D1336)</f>
        <v>3.8402044028859939E-2</v>
      </c>
      <c r="F1303">
        <f>D1216*EXP(-N1216+D1216*A1303-EXP(-N1216+D1216*A1303))</f>
        <v>3.0266297038512829E-2</v>
      </c>
      <c r="G1303">
        <f t="shared" si="220"/>
        <v>8.1231007511222016E-4</v>
      </c>
      <c r="H1303">
        <f>F1303*(1/D1216+A1303-A1303*EXP(-N1216+D1216*A1303))</f>
        <v>-0.23018476931242568</v>
      </c>
      <c r="I1303">
        <f>F1303*(-1+EXP(-N1216+D1216*A1303))</f>
        <v>7.0187675325648199E-3</v>
      </c>
      <c r="K1303">
        <f t="shared" si="212"/>
        <v>8.1357469903471091E-3</v>
      </c>
      <c r="L1303">
        <f t="shared" si="213"/>
        <v>5.2985028023414628E-2</v>
      </c>
      <c r="M1303">
        <f t="shared" si="214"/>
        <v>4.9263097676186047E-5</v>
      </c>
      <c r="O1303">
        <f t="shared" si="215"/>
        <v>-1.6156133853409763E-3</v>
      </c>
      <c r="R1303">
        <f t="shared" si="216"/>
        <v>-1.8727250441573108E-3</v>
      </c>
      <c r="S1303">
        <f t="shared" si="217"/>
        <v>5.7102916829010236E-5</v>
      </c>
      <c r="U1303">
        <f t="shared" si="218"/>
        <v>6.6190379090942043E-5</v>
      </c>
    </row>
    <row r="1304" spans="1:21" x14ac:dyDescent="0.3">
      <c r="A1304">
        <f t="shared" si="219"/>
        <v>85</v>
      </c>
      <c r="D1304" s="61">
        <f t="shared" si="211"/>
        <v>3.4438768285532606E-2</v>
      </c>
      <c r="E1304" s="61">
        <f>D1304/SUM(D1219:D1336)</f>
        <v>3.6215663041730149E-2</v>
      </c>
      <c r="F1304">
        <f>D1216*EXP(-N1216+D1216*A1304-EXP(-N1216+D1216*A1304))</f>
        <v>2.9547865122223359E-2</v>
      </c>
      <c r="G1304">
        <f t="shared" si="220"/>
        <v>6.9246201208233299E-4</v>
      </c>
      <c r="H1304">
        <f>F1304*(1/D1216+A1304-A1304*EXP(-N1216+D1216*A1304))</f>
        <v>-0.50342178402778148</v>
      </c>
      <c r="I1304">
        <f>F1304*(-1+EXP(-N1216+D1216*A1304))</f>
        <v>1.0050383491862455E-2</v>
      </c>
      <c r="K1304">
        <f t="shared" si="212"/>
        <v>6.6677979195067898E-3</v>
      </c>
      <c r="L1304">
        <f t="shared" si="213"/>
        <v>0.25343349263371429</v>
      </c>
      <c r="M1304">
        <f t="shared" si="214"/>
        <v>1.0101020833350135E-4</v>
      </c>
      <c r="O1304">
        <f t="shared" si="215"/>
        <v>-5.0595819876367611E-3</v>
      </c>
      <c r="R1304">
        <f t="shared" si="216"/>
        <v>-3.3567147241748379E-3</v>
      </c>
      <c r="S1304">
        <f t="shared" si="217"/>
        <v>6.7013926137285857E-5</v>
      </c>
      <c r="U1304">
        <f t="shared" si="218"/>
        <v>4.4459529095379077E-5</v>
      </c>
    </row>
    <row r="1305" spans="1:21" x14ac:dyDescent="0.3">
      <c r="A1305">
        <f t="shared" si="219"/>
        <v>86</v>
      </c>
      <c r="D1305" s="61">
        <f t="shared" si="211"/>
        <v>3.2135071513350197E-2</v>
      </c>
      <c r="E1305" s="61">
        <f>D1305/SUM(D1219:D1336)</f>
        <v>3.3793105261499444E-2</v>
      </c>
      <c r="F1305">
        <f>D1216*EXP(-N1216+D1216*A1305-EXP(-N1216+D1216*A1305))</f>
        <v>2.857345155192503E-2</v>
      </c>
      <c r="G1305">
        <f t="shared" si="220"/>
        <v>5.7083316693766267E-4</v>
      </c>
      <c r="H1305">
        <f>F1305*(1/D1216+A1305-A1305*EXP(-N1216+D1216*A1305))</f>
        <v>-0.78588532332980543</v>
      </c>
      <c r="I1305">
        <f>F1305*(-1+EXP(-N1216+D1216*A1305))</f>
        <v>1.3083437643411001E-2</v>
      </c>
      <c r="K1305">
        <f t="shared" si="212"/>
        <v>5.2196537095744143E-3</v>
      </c>
      <c r="L1305">
        <f t="shared" si="213"/>
        <v>0.61761574142519282</v>
      </c>
      <c r="M1305">
        <f t="shared" si="214"/>
        <v>1.7117634056902401E-4</v>
      </c>
      <c r="O1305">
        <f t="shared" si="215"/>
        <v>-1.0282081622657403E-2</v>
      </c>
      <c r="R1305">
        <f t="shared" si="216"/>
        <v>-4.1020492432185069E-3</v>
      </c>
      <c r="S1305">
        <f t="shared" si="217"/>
        <v>6.8291013829415763E-5</v>
      </c>
      <c r="U1305">
        <f t="shared" si="218"/>
        <v>2.7244784847873943E-5</v>
      </c>
    </row>
    <row r="1306" spans="1:21" x14ac:dyDescent="0.3">
      <c r="A1306">
        <f t="shared" si="219"/>
        <v>87</v>
      </c>
      <c r="D1306" s="61">
        <f t="shared" si="211"/>
        <v>2.9292899015876152E-2</v>
      </c>
      <c r="E1306" s="61">
        <f>D1306/SUM(D1219:D1336)</f>
        <v>3.0804288686481777E-2</v>
      </c>
      <c r="F1306">
        <f>D1216*EXP(-N1216+D1216*A1306-EXP(-N1216+D1216*A1306))</f>
        <v>2.7346779286086649E-2</v>
      </c>
      <c r="G1306">
        <f t="shared" si="220"/>
        <v>4.369478918370038E-4</v>
      </c>
      <c r="H1306">
        <f>F1306*(1/D1216+A1306-A1306*EXP(-N1216+D1216*A1306))</f>
        <v>-1.0694274530960814</v>
      </c>
      <c r="I1306">
        <f>F1306*(-1+EXP(-N1216+D1216*A1306))</f>
        <v>1.6024734112519874E-2</v>
      </c>
      <c r="K1306">
        <f t="shared" si="212"/>
        <v>3.4575094003951277E-3</v>
      </c>
      <c r="L1306">
        <f t="shared" si="213"/>
        <v>1.1436750774355715</v>
      </c>
      <c r="M1306">
        <f t="shared" si="214"/>
        <v>2.5679210337695813E-4</v>
      </c>
      <c r="O1306">
        <f t="shared" si="215"/>
        <v>-1.7137290588494024E-2</v>
      </c>
      <c r="R1306">
        <f t="shared" si="216"/>
        <v>-3.6975554721203211E-3</v>
      </c>
      <c r="S1306">
        <f t="shared" si="217"/>
        <v>5.5405668832869943E-5</v>
      </c>
      <c r="U1306">
        <f t="shared" si="218"/>
        <v>1.1954371253820676E-5</v>
      </c>
    </row>
    <row r="1307" spans="1:21" x14ac:dyDescent="0.3">
      <c r="A1307">
        <f t="shared" si="219"/>
        <v>88</v>
      </c>
      <c r="D1307" s="61">
        <f t="shared" si="211"/>
        <v>2.6897095939756234E-2</v>
      </c>
      <c r="E1307" s="61">
        <f>D1307/SUM(D1219:D1336)</f>
        <v>2.8284872306670397E-2</v>
      </c>
      <c r="F1307">
        <f>D1216*EXP(-N1216+D1216*A1307-EXP(-N1216+D1216*A1307))</f>
        <v>2.5879851005991585E-2</v>
      </c>
      <c r="G1307">
        <f t="shared" si="220"/>
        <v>3.3796712502513618E-4</v>
      </c>
      <c r="H1307">
        <f>F1307*(1/D1216+A1307-A1307*EXP(-N1216+D1216*A1307))</f>
        <v>-1.3445847291280728</v>
      </c>
      <c r="I1307">
        <f>F1307*(-1+EXP(-N1216+D1216*A1307))</f>
        <v>1.8771481450666837E-2</v>
      </c>
      <c r="K1307">
        <f t="shared" si="212"/>
        <v>2.405021300678812E-3</v>
      </c>
      <c r="L1307">
        <f t="shared" si="213"/>
        <v>1.807908093804413</v>
      </c>
      <c r="M1307">
        <f t="shared" si="214"/>
        <v>3.5236851585272912E-4</v>
      </c>
      <c r="O1307">
        <f t="shared" si="215"/>
        <v>-2.5239847301677512E-2</v>
      </c>
      <c r="R1307">
        <f t="shared" si="216"/>
        <v>-3.2337549141204657E-3</v>
      </c>
      <c r="S1307">
        <f t="shared" si="217"/>
        <v>4.514581273415095E-5</v>
      </c>
      <c r="U1307">
        <f t="shared" si="218"/>
        <v>5.7841274567188047E-6</v>
      </c>
    </row>
    <row r="1308" spans="1:21" x14ac:dyDescent="0.3">
      <c r="A1308">
        <f t="shared" si="219"/>
        <v>89</v>
      </c>
      <c r="D1308" s="61">
        <f t="shared" si="211"/>
        <v>2.3295270772920481E-2</v>
      </c>
      <c r="E1308" s="61">
        <f>D1308/SUM(D1219:D1336)</f>
        <v>2.449720819813302E-2</v>
      </c>
      <c r="F1308">
        <f>D1216*EXP(-N1216+D1216*A1308-EXP(-N1216+D1216*A1308))</f>
        <v>2.4193572219618414E-2</v>
      </c>
      <c r="G1308">
        <f t="shared" si="220"/>
        <v>2.1304958279716932E-4</v>
      </c>
      <c r="H1308">
        <f>F1308*(1/D1216+A1308-A1308*EXP(-N1216+D1216*A1308))</f>
        <v>-1.6009371125795755</v>
      </c>
      <c r="I1308">
        <f>F1308*(-1+EXP(-N1216+D1216*A1308))</f>
        <v>2.1215947604403981E-2</v>
      </c>
      <c r="K1308">
        <f t="shared" si="212"/>
        <v>3.0363597851460616E-4</v>
      </c>
      <c r="L1308">
        <f t="shared" si="213"/>
        <v>2.5629996384346283</v>
      </c>
      <c r="M1308">
        <f t="shared" si="214"/>
        <v>4.50116432752815E-4</v>
      </c>
      <c r="O1308">
        <f t="shared" si="215"/>
        <v>-3.3965397898434072E-2</v>
      </c>
      <c r="R1308">
        <f t="shared" si="216"/>
        <v>-4.8610210671844764E-4</v>
      </c>
      <c r="S1308">
        <f t="shared" si="217"/>
        <v>6.4419250109778174E-6</v>
      </c>
      <c r="U1308">
        <f t="shared" si="218"/>
        <v>9.2194807448522382E-8</v>
      </c>
    </row>
    <row r="1309" spans="1:21" x14ac:dyDescent="0.3">
      <c r="A1309">
        <f t="shared" si="219"/>
        <v>90</v>
      </c>
      <c r="D1309" s="61">
        <f t="shared" si="211"/>
        <v>2.0845945639594399E-2</v>
      </c>
      <c r="E1309" s="61">
        <f>D1309/SUM(D1219:D1336)</f>
        <v>2.1921508249379575E-2</v>
      </c>
      <c r="F1309">
        <f>D1216*EXP(-N1216+D1216*A1309-EXP(-N1216+D1216*A1309))</f>
        <v>2.2317917225435035E-2</v>
      </c>
      <c r="G1309">
        <f t="shared" si="220"/>
        <v>1.4449285660336677E-4</v>
      </c>
      <c r="H1309">
        <f>F1309*(1/D1216+A1309-A1309*EXP(-N1216+D1216*A1309))</f>
        <v>-1.8276377531499934</v>
      </c>
      <c r="I1309">
        <f>F1309*(-1+EXP(-N1216+D1216*A1309))</f>
        <v>2.3251642770081536E-2</v>
      </c>
      <c r="K1309">
        <f t="shared" si="212"/>
        <v>-3.9640897605545955E-4</v>
      </c>
      <c r="L1309">
        <f t="shared" si="213"/>
        <v>3.3402597567391563</v>
      </c>
      <c r="M1309">
        <f t="shared" si="214"/>
        <v>5.4063889150748499E-4</v>
      </c>
      <c r="O1309">
        <f t="shared" si="215"/>
        <v>-4.2495580149358107E-2</v>
      </c>
      <c r="R1309">
        <f t="shared" si="216"/>
        <v>7.2449201032648964E-4</v>
      </c>
      <c r="S1309">
        <f t="shared" si="217"/>
        <v>-9.2171599020953506E-6</v>
      </c>
      <c r="U1309">
        <f t="shared" si="218"/>
        <v>1.5714007629733789E-7</v>
      </c>
    </row>
    <row r="1310" spans="1:21" x14ac:dyDescent="0.3">
      <c r="A1310">
        <f t="shared" si="219"/>
        <v>91</v>
      </c>
      <c r="D1310" s="61">
        <f t="shared" si="211"/>
        <v>1.781497199623313E-2</v>
      </c>
      <c r="E1310" s="61">
        <f>D1310/SUM(D1219:D1336)</f>
        <v>1.8734149188037948E-2</v>
      </c>
      <c r="F1310">
        <f>D1216*EXP(-N1216+D1216*A1310-EXP(-N1216+D1216*A1310))</f>
        <v>2.0291517057478906E-2</v>
      </c>
      <c r="G1310">
        <f t="shared" si="220"/>
        <v>7.8024699492078799E-5</v>
      </c>
      <c r="H1310">
        <f>F1310*(1/D1216+A1310-A1310*EXP(-N1216+D1216*A1310))</f>
        <v>-2.0141054519503929</v>
      </c>
      <c r="I1310">
        <f>F1310*(-1+EXP(-N1216+D1216*A1310))</f>
        <v>2.4780806852584023E-2</v>
      </c>
      <c r="K1310">
        <f t="shared" si="212"/>
        <v>-1.5573678694409572E-3</v>
      </c>
      <c r="L1310">
        <f t="shared" si="213"/>
        <v>4.0566207715762967</v>
      </c>
      <c r="M1310">
        <f t="shared" si="214"/>
        <v>6.140883882650753E-4</v>
      </c>
      <c r="O1310">
        <f t="shared" si="215"/>
        <v>-4.9911158185519139E-2</v>
      </c>
      <c r="R1310">
        <f t="shared" si="216"/>
        <v>3.1367031165333995E-3</v>
      </c>
      <c r="S1310">
        <f t="shared" si="217"/>
        <v>-3.8592832371036652E-5</v>
      </c>
      <c r="U1310">
        <f t="shared" si="218"/>
        <v>2.4253946807670661E-6</v>
      </c>
    </row>
    <row r="1311" spans="1:21" x14ac:dyDescent="0.3">
      <c r="A1311">
        <f t="shared" si="219"/>
        <v>92</v>
      </c>
      <c r="D1311" s="61">
        <f t="shared" si="211"/>
        <v>1.5331239437415897E-2</v>
      </c>
      <c r="E1311" s="61">
        <f>D1311/SUM(D1219:D1336)</f>
        <v>1.6122266536192753E-2</v>
      </c>
      <c r="F1311">
        <f>D1216*EXP(-N1216+D1216*A1311-EXP(-N1216+D1216*A1311))</f>
        <v>1.8160577558829452E-2</v>
      </c>
      <c r="G1311">
        <f t="shared" si="220"/>
        <v>3.8704280507846559E-5</v>
      </c>
      <c r="H1311">
        <f>F1311*(1/D1216+A1311-A1311*EXP(-N1216+D1216*A1311))</f>
        <v>-2.1508466122555401</v>
      </c>
      <c r="I1311">
        <f>F1311*(-1+EXP(-N1216+D1216*A1311))</f>
        <v>2.5722729629105313E-2</v>
      </c>
      <c r="K1311">
        <f t="shared" si="212"/>
        <v>-2.0383110226366991E-3</v>
      </c>
      <c r="L1311">
        <f t="shared" si="213"/>
        <v>4.6261411494511337</v>
      </c>
      <c r="M1311">
        <f t="shared" si="214"/>
        <v>6.6165881957205234E-4</v>
      </c>
      <c r="O1311">
        <f t="shared" si="215"/>
        <v>-5.5325645880726367E-2</v>
      </c>
      <c r="R1311">
        <f t="shared" si="216"/>
        <v>4.3840943577612692E-3</v>
      </c>
      <c r="S1311">
        <f t="shared" si="217"/>
        <v>-5.2430923335308966E-5</v>
      </c>
      <c r="U1311">
        <f t="shared" si="218"/>
        <v>4.154711825002266E-6</v>
      </c>
    </row>
    <row r="1312" spans="1:21" x14ac:dyDescent="0.3">
      <c r="A1312">
        <f t="shared" si="219"/>
        <v>93</v>
      </c>
      <c r="D1312" s="61">
        <f t="shared" si="211"/>
        <v>1.3257293749188751E-2</v>
      </c>
      <c r="E1312" s="61">
        <f>D1312/SUM(D1219:D1336)</f>
        <v>1.3941314023926624E-2</v>
      </c>
      <c r="F1312">
        <f>D1216*EXP(-N1216+D1216*A1312-EXP(-N1216+D1216*A1312))</f>
        <v>1.597708672832461E-2</v>
      </c>
      <c r="G1312">
        <f t="shared" si="220"/>
        <v>1.6324217418254476E-5</v>
      </c>
      <c r="H1312">
        <f>F1312*(1/D1216+A1312-A1312*EXP(-N1216+D1216*A1312))</f>
        <v>-2.2303442468578121</v>
      </c>
      <c r="I1312">
        <f>F1312*(-1+EXP(-N1216+D1216*A1312))</f>
        <v>2.6022164420688446E-2</v>
      </c>
      <c r="K1312">
        <f t="shared" si="212"/>
        <v>-2.035772704397986E-3</v>
      </c>
      <c r="L1312">
        <f t="shared" si="213"/>
        <v>4.9744354594917413</v>
      </c>
      <c r="M1312">
        <f t="shared" si="214"/>
        <v>6.7715304113734364E-4</v>
      </c>
      <c r="O1312">
        <f t="shared" si="215"/>
        <v>-5.8038384706470526E-2</v>
      </c>
      <c r="R1312">
        <f t="shared" si="216"/>
        <v>4.5404739391642175E-3</v>
      </c>
      <c r="S1312">
        <f t="shared" si="217"/>
        <v>-5.2975212036993968E-5</v>
      </c>
      <c r="U1312">
        <f t="shared" si="218"/>
        <v>4.1443705039718898E-6</v>
      </c>
    </row>
    <row r="1313" spans="1:21" x14ac:dyDescent="0.3">
      <c r="A1313">
        <f t="shared" si="219"/>
        <v>94</v>
      </c>
      <c r="D1313" s="61">
        <f t="shared" si="211"/>
        <v>9.0454195876209995E-3</v>
      </c>
      <c r="E1313" s="61">
        <f>D1313/SUM(D1219:D1336)</f>
        <v>9.5121249732373122E-3</v>
      </c>
      <c r="F1313">
        <f>D1216*EXP(-N1216+D1216*A1313-EXP(-N1216+D1216*A1313))</f>
        <v>1.3796343291026599E-2</v>
      </c>
      <c r="G1313">
        <f t="shared" si="220"/>
        <v>1.5121608604213141E-7</v>
      </c>
      <c r="H1313">
        <f>F1313*(1/D1216+A1313-A1313*EXP(-N1216+D1216*A1313))</f>
        <v>-2.2479221018447673</v>
      </c>
      <c r="I1313">
        <f>F1313*(-1+EXP(-N1216+D1216*A1313))</f>
        <v>2.5656854257253187E-2</v>
      </c>
      <c r="K1313">
        <f t="shared" si="212"/>
        <v>-4.2842183177892873E-3</v>
      </c>
      <c r="L1313">
        <f t="shared" si="213"/>
        <v>5.0531537759621958</v>
      </c>
      <c r="M1313">
        <f t="shared" si="214"/>
        <v>6.5827417037793098E-4</v>
      </c>
      <c r="O1313">
        <f t="shared" si="215"/>
        <v>-5.7674609748689452E-2</v>
      </c>
      <c r="R1313">
        <f t="shared" si="216"/>
        <v>9.630589045686748E-3</v>
      </c>
      <c r="S1313">
        <f t="shared" si="217"/>
        <v>-1.0991956498577416E-4</v>
      </c>
      <c r="U1313">
        <f t="shared" si="218"/>
        <v>1.8354526594481271E-5</v>
      </c>
    </row>
    <row r="1314" spans="1:21" x14ac:dyDescent="0.3">
      <c r="A1314">
        <f t="shared" si="219"/>
        <v>95</v>
      </c>
      <c r="D1314" s="61">
        <f t="shared" si="211"/>
        <v>6.6577472090300514E-3</v>
      </c>
      <c r="E1314" s="61">
        <f>D1314/SUM(D1219:D1336)</f>
        <v>7.0012588005518668E-3</v>
      </c>
      <c r="F1314">
        <f>D1216*EXP(-N1216+D1216*A1314-EXP(-N1216+D1216*A1314))</f>
        <v>1.1673928487501874E-2</v>
      </c>
      <c r="G1314">
        <f t="shared" si="220"/>
        <v>8.4084416032571186E-6</v>
      </c>
      <c r="H1314">
        <f>F1314*(1/D1216+A1314-A1314*EXP(-N1216+D1216*A1314))</f>
        <v>-2.2024681571255327</v>
      </c>
      <c r="I1314">
        <f>F1314*(-1+EXP(-N1216+D1216*A1314))</f>
        <v>2.4643032867471517E-2</v>
      </c>
      <c r="K1314">
        <f t="shared" si="212"/>
        <v>-4.6726696869500072E-3</v>
      </c>
      <c r="L1314">
        <f t="shared" si="213"/>
        <v>4.8508659831519401</v>
      </c>
      <c r="M1314">
        <f t="shared" si="214"/>
        <v>6.0727906890728142E-4</v>
      </c>
      <c r="O1314">
        <f t="shared" si="215"/>
        <v>-5.4275495185603921E-2</v>
      </c>
      <c r="R1314">
        <f t="shared" si="216"/>
        <v>1.0291406194273121E-2</v>
      </c>
      <c r="S1314">
        <f t="shared" si="217"/>
        <v>-1.1514875267434687E-4</v>
      </c>
      <c r="U1314">
        <f t="shared" si="218"/>
        <v>2.183384200334148E-5</v>
      </c>
    </row>
    <row r="1315" spans="1:21" x14ac:dyDescent="0.3">
      <c r="A1315">
        <f t="shared" si="219"/>
        <v>96</v>
      </c>
      <c r="D1315" s="61">
        <f t="shared" si="211"/>
        <v>4.8878008543466033E-3</v>
      </c>
      <c r="E1315" s="61">
        <f>D1315/SUM(D1219:D1336)</f>
        <v>5.1399907014229541E-3</v>
      </c>
      <c r="F1315">
        <f>D1216*EXP(-N1216+D1216*A1315-EXP(-N1216+D1216*A1315))</f>
        <v>9.6623403643091195E-3</v>
      </c>
      <c r="G1315">
        <f t="shared" si="220"/>
        <v>2.2667115263823271E-5</v>
      </c>
      <c r="H1315">
        <f>F1315*(1/D1216+A1315-A1315*EXP(-N1216+D1216*A1315))</f>
        <v>-2.0968911065501863</v>
      </c>
      <c r="I1315">
        <f>F1315*(-1+EXP(-N1216+D1216*A1315))</f>
        <v>2.3037758648695218E-2</v>
      </c>
      <c r="K1315">
        <f t="shared" si="212"/>
        <v>-4.5223496628861654E-3</v>
      </c>
      <c r="L1315">
        <f t="shared" si="213"/>
        <v>4.3969523127292645</v>
      </c>
      <c r="M1315">
        <f t="shared" si="214"/>
        <v>5.3073832355553133E-4</v>
      </c>
      <c r="O1315">
        <f t="shared" si="215"/>
        <v>-4.8307671225298637E-2</v>
      </c>
      <c r="R1315">
        <f t="shared" si="216"/>
        <v>9.4828747888162333E-3</v>
      </c>
      <c r="S1315">
        <f t="shared" si="217"/>
        <v>-1.0418480005857965E-4</v>
      </c>
      <c r="U1315">
        <f t="shared" si="218"/>
        <v>2.0451646473406614E-5</v>
      </c>
    </row>
    <row r="1316" spans="1:21" x14ac:dyDescent="0.3">
      <c r="A1316">
        <f t="shared" si="219"/>
        <v>97</v>
      </c>
      <c r="D1316" s="61">
        <f t="shared" si="211"/>
        <v>3.4765554235162968E-3</v>
      </c>
      <c r="E1316" s="61">
        <f>D1316/SUM(D1219:D1336)</f>
        <v>3.655930976394921E-3</v>
      </c>
      <c r="F1316">
        <f>D1216*EXP(-N1216+D1216*A1316-EXP(-N1216+D1216*A1316))</f>
        <v>7.8075988913287276E-3</v>
      </c>
      <c r="G1316">
        <f t="shared" si="220"/>
        <v>3.9000763444956578E-5</v>
      </c>
      <c r="H1316">
        <f>F1316*(1/D1216+A1316-A1316*EXP(-N1216+D1216*A1316))</f>
        <v>-1.9381934343962166</v>
      </c>
      <c r="I1316">
        <f>F1316*(-1+EXP(-N1216+D1216*A1316))</f>
        <v>2.0937148081585411E-2</v>
      </c>
      <c r="K1316">
        <f t="shared" si="212"/>
        <v>-4.151667914933807E-3</v>
      </c>
      <c r="L1316">
        <f t="shared" si="213"/>
        <v>3.756593789136601</v>
      </c>
      <c r="M1316">
        <f t="shared" si="214"/>
        <v>4.3836416979023564E-4</v>
      </c>
      <c r="O1316">
        <f t="shared" si="215"/>
        <v>-4.0580242946710185E-2</v>
      </c>
      <c r="R1316">
        <f t="shared" si="216"/>
        <v>8.0467354945181358E-3</v>
      </c>
      <c r="S1316">
        <f t="shared" si="217"/>
        <v>-8.6924085920536063E-5</v>
      </c>
      <c r="U1316">
        <f t="shared" si="218"/>
        <v>1.7236346475890823E-5</v>
      </c>
    </row>
    <row r="1317" spans="1:21" x14ac:dyDescent="0.3">
      <c r="A1317">
        <f t="shared" si="219"/>
        <v>98</v>
      </c>
      <c r="D1317" s="61">
        <f t="shared" si="211"/>
        <v>2.3941910586170886E-3</v>
      </c>
      <c r="E1317" s="61">
        <f>D1317/SUM(D1219:D1336)</f>
        <v>2.5177211890247695E-3</v>
      </c>
      <c r="F1317">
        <f>D1216*EXP(-N1216+D1216*A1317-EXP(-N1216+D1216*A1317))</f>
        <v>6.1461915239326963E-3</v>
      </c>
      <c r="G1317">
        <f t="shared" si="220"/>
        <v>5.4512659797153032E-5</v>
      </c>
      <c r="H1317">
        <f>F1317*(1/D1216+A1317-A1317*EXP(-N1216+D1216*A1317))</f>
        <v>-1.7370808421729333</v>
      </c>
      <c r="I1317">
        <f>F1317*(-1+EXP(-N1216+D1216*A1317))</f>
        <v>1.8470027434346472E-2</v>
      </c>
      <c r="K1317">
        <f t="shared" si="212"/>
        <v>-3.6284703349079269E-3</v>
      </c>
      <c r="L1317">
        <f t="shared" si="213"/>
        <v>3.0174498522442272</v>
      </c>
      <c r="M1317">
        <f t="shared" si="214"/>
        <v>3.4114191342551133E-4</v>
      </c>
      <c r="O1317">
        <f t="shared" si="215"/>
        <v>-3.2083930810611755E-2</v>
      </c>
      <c r="R1317">
        <f t="shared" si="216"/>
        <v>6.3029463051613669E-3</v>
      </c>
      <c r="S1317">
        <f t="shared" si="217"/>
        <v>-6.7017946630461734E-5</v>
      </c>
      <c r="U1317">
        <f t="shared" si="218"/>
        <v>1.3165796971306842E-5</v>
      </c>
    </row>
    <row r="1318" spans="1:21" x14ac:dyDescent="0.3">
      <c r="A1318">
        <f t="shared" si="219"/>
        <v>99</v>
      </c>
      <c r="D1318" s="61">
        <f t="shared" si="211"/>
        <v>1.5955694114344733E-3</v>
      </c>
      <c r="E1318" s="61">
        <f>D1318/SUM(D1219:D1336)</f>
        <v>1.6778940432802104E-3</v>
      </c>
      <c r="F1318">
        <f>D1216*EXP(-N1216+D1216*A1318-EXP(-N1216+D1216*A1318))</f>
        <v>4.7027422219410673E-3</v>
      </c>
      <c r="G1318">
        <f t="shared" si="220"/>
        <v>6.7619308741757194E-5</v>
      </c>
      <c r="H1318">
        <f>F1318*(1/D1216+A1318-A1318*EXP(-N1216+D1216*A1318))</f>
        <v>-1.5070907341477302</v>
      </c>
      <c r="I1318">
        <f>F1318*(-1+EXP(-N1216+D1216*A1318))</f>
        <v>1.578719799275808E-2</v>
      </c>
      <c r="K1318">
        <f t="shared" si="212"/>
        <v>-3.0248481786608571E-3</v>
      </c>
      <c r="L1318">
        <f t="shared" si="213"/>
        <v>2.2713224809539443</v>
      </c>
      <c r="M1318">
        <f t="shared" si="214"/>
        <v>2.4923562046254473E-4</v>
      </c>
      <c r="O1318">
        <f t="shared" si="215"/>
        <v>-2.3792739813041346E-2</v>
      </c>
      <c r="R1318">
        <f t="shared" si="216"/>
        <v>4.5587206622634156E-3</v>
      </c>
      <c r="S1318">
        <f t="shared" si="217"/>
        <v>-4.7753877094552615E-5</v>
      </c>
      <c r="U1318">
        <f t="shared" si="218"/>
        <v>9.1497065039479046E-6</v>
      </c>
    </row>
    <row r="1319" spans="1:21" x14ac:dyDescent="0.3">
      <c r="A1319">
        <f t="shared" si="219"/>
        <v>100</v>
      </c>
      <c r="D1319" s="61">
        <f t="shared" si="211"/>
        <v>1.0288153478439466E-3</v>
      </c>
      <c r="E1319" s="61">
        <f>D1319/SUM(D1219:D1336)</f>
        <v>1.0818978675648226E-3</v>
      </c>
      <c r="F1319">
        <f>D1216*EXP(-N1216+D1216*A1319-EXP(-N1216+D1216*A1319))</f>
        <v>3.4887368092513279E-3</v>
      </c>
      <c r="G1319">
        <f t="shared" si="220"/>
        <v>7.7776387786734942E-5</v>
      </c>
      <c r="H1319">
        <f>F1319*(1/D1216+A1319-A1319*EXP(-N1216+D1216*A1319))</f>
        <v>-1.2633057352553765</v>
      </c>
      <c r="I1319">
        <f>F1319*(-1+EXP(-N1216+D1216*A1319))</f>
        <v>1.3047321133509848E-2</v>
      </c>
      <c r="K1319">
        <f t="shared" si="212"/>
        <v>-2.4068389416865054E-3</v>
      </c>
      <c r="L1319">
        <f t="shared" si="213"/>
        <v>1.5959413807291274</v>
      </c>
      <c r="M1319">
        <f t="shared" si="214"/>
        <v>1.702325887609327E-4</v>
      </c>
      <c r="O1319">
        <f t="shared" si="215"/>
        <v>-1.6482755617681671E-2</v>
      </c>
      <c r="R1319">
        <f t="shared" si="216"/>
        <v>3.040573438868543E-3</v>
      </c>
      <c r="S1319">
        <f t="shared" si="217"/>
        <v>-3.1402800588820818E-5</v>
      </c>
      <c r="U1319">
        <f t="shared" si="218"/>
        <v>5.7928736912186171E-6</v>
      </c>
    </row>
    <row r="1320" spans="1:21" x14ac:dyDescent="0.3">
      <c r="A1320">
        <f t="shared" si="219"/>
        <v>101</v>
      </c>
      <c r="D1320" s="61">
        <f t="shared" si="211"/>
        <v>6.4180751822480171E-4</v>
      </c>
      <c r="E1320" s="61">
        <f>D1320/SUM(D1219:D1336)</f>
        <v>6.7492207110795145E-4</v>
      </c>
      <c r="F1320">
        <f>D1216*EXP(-N1216+D1216*A1320-EXP(-N1216+D1216*A1320))</f>
        <v>2.5025188626776078E-3</v>
      </c>
      <c r="G1320">
        <f t="shared" si="220"/>
        <v>8.5120331255474587E-5</v>
      </c>
      <c r="H1320">
        <f>F1320*(1/D1216+A1320-A1320*EXP(-N1216+D1216*A1320))</f>
        <v>-1.020807007319011</v>
      </c>
      <c r="I1320">
        <f>F1320*(-1+EXP(-N1216+D1216*A1320))</f>
        <v>1.0401215026668723E-2</v>
      </c>
      <c r="K1320">
        <f t="shared" si="212"/>
        <v>-1.8275967915696563E-3</v>
      </c>
      <c r="L1320">
        <f t="shared" si="213"/>
        <v>1.0420469461915953</v>
      </c>
      <c r="M1320">
        <f t="shared" si="214"/>
        <v>1.0818527403099924E-4</v>
      </c>
      <c r="O1320">
        <f t="shared" si="215"/>
        <v>-1.0617633183855226E-2</v>
      </c>
      <c r="R1320">
        <f t="shared" si="216"/>
        <v>1.865623611388047E-3</v>
      </c>
      <c r="S1320">
        <f t="shared" si="217"/>
        <v>-1.9009227211165854E-5</v>
      </c>
      <c r="U1320">
        <f t="shared" si="218"/>
        <v>3.3401100325557019E-6</v>
      </c>
    </row>
    <row r="1321" spans="1:21" x14ac:dyDescent="0.3">
      <c r="A1321">
        <f t="shared" si="219"/>
        <v>102</v>
      </c>
      <c r="D1321" s="61">
        <f t="shared" si="211"/>
        <v>3.8744594338125174E-4</v>
      </c>
      <c r="E1321" s="61">
        <f>D1321/SUM(D1219:D1336)</f>
        <v>4.074365150357371E-4</v>
      </c>
      <c r="F1321">
        <f>D1216*EXP(-N1216+D1216*A1321-EXP(-N1216+D1216*A1321))</f>
        <v>1.7305937705776951E-3</v>
      </c>
      <c r="G1321">
        <f t="shared" si="220"/>
        <v>9.0127559651788697E-5</v>
      </c>
      <c r="H1321">
        <f>F1321*(1/D1216+A1321-A1321*EXP(-N1216+D1216*A1321))</f>
        <v>-0.79309489257461663</v>
      </c>
      <c r="I1321">
        <f>F1321*(-1+EXP(-N1216+D1216*A1321))</f>
        <v>7.976907031437136E-3</v>
      </c>
      <c r="K1321">
        <f t="shared" si="212"/>
        <v>-1.323157255541958E-3</v>
      </c>
      <c r="L1321">
        <f t="shared" si="213"/>
        <v>0.62899950862794274</v>
      </c>
      <c r="M1321">
        <f t="shared" si="214"/>
        <v>6.3631045788191219E-5</v>
      </c>
      <c r="O1321">
        <f t="shared" si="215"/>
        <v>-6.326444225175339E-3</v>
      </c>
      <c r="R1321">
        <f t="shared" si="216"/>
        <v>1.0493892614433736E-3</v>
      </c>
      <c r="S1321">
        <f t="shared" si="217"/>
        <v>-1.0554702415429707E-5</v>
      </c>
      <c r="U1321">
        <f t="shared" si="218"/>
        <v>1.7507451228933263E-6</v>
      </c>
    </row>
    <row r="1322" spans="1:21" x14ac:dyDescent="0.3">
      <c r="A1322">
        <f t="shared" si="219"/>
        <v>103</v>
      </c>
      <c r="D1322" s="61">
        <f t="shared" si="211"/>
        <v>2.2644038814417097E-4</v>
      </c>
      <c r="E1322" s="61">
        <f>D1322/SUM(D1219:D1336)</f>
        <v>2.3812375425496599E-4</v>
      </c>
      <c r="F1322">
        <f>D1216*EXP(-N1216+D1216*A1322-EXP(-N1216+D1216*A1322))</f>
        <v>1.1500726370858563E-3</v>
      </c>
      <c r="G1322">
        <f t="shared" si="220"/>
        <v>9.337098599659761E-5</v>
      </c>
      <c r="H1322">
        <f>F1322*(1/D1216+A1322-A1322*EXP(-N1216+D1216*A1322))</f>
        <v>-0.59073763491391662</v>
      </c>
      <c r="I1322">
        <f>F1322*(-1+EXP(-N1216+D1216*A1322))</f>
        <v>5.8679025796356124E-3</v>
      </c>
      <c r="K1322">
        <f t="shared" si="212"/>
        <v>-9.1194888283089031E-4</v>
      </c>
      <c r="L1322">
        <f t="shared" si="213"/>
        <v>0.34897095330368783</v>
      </c>
      <c r="M1322">
        <f t="shared" si="214"/>
        <v>3.4432280684094272E-5</v>
      </c>
      <c r="O1322">
        <f t="shared" si="215"/>
        <v>-3.4663908917992119E-3</v>
      </c>
      <c r="R1322">
        <f t="shared" si="216"/>
        <v>5.3872252620590865E-4</v>
      </c>
      <c r="S1322">
        <f t="shared" si="217"/>
        <v>-5.3512272020591965E-6</v>
      </c>
      <c r="U1322">
        <f t="shared" si="218"/>
        <v>8.3165076489650891E-7</v>
      </c>
    </row>
    <row r="1323" spans="1:21" x14ac:dyDescent="0.3">
      <c r="A1323">
        <f t="shared" si="219"/>
        <v>104</v>
      </c>
      <c r="D1323" s="61">
        <f t="shared" si="211"/>
        <v>1.2820683204820948E-4</v>
      </c>
      <c r="E1323" s="61">
        <f>D1323/SUM(D1219:D1336)</f>
        <v>1.348217622247589E-4</v>
      </c>
      <c r="F1323">
        <f>D1216*EXP(-N1216+D1216*A1323-EXP(-N1216+D1216*A1323))</f>
        <v>7.3189506189958755E-4</v>
      </c>
      <c r="G1323">
        <f t="shared" si="220"/>
        <v>9.537804398242467E-5</v>
      </c>
      <c r="H1323">
        <f>F1323*(1/D1216+A1323-A1323*EXP(-N1216+D1216*A1323))</f>
        <v>-0.42048480175060376</v>
      </c>
      <c r="I1323">
        <f>F1323*(-1+EXP(-N1216+D1216*A1323))</f>
        <v>4.126688058610265E-3</v>
      </c>
      <c r="K1323">
        <f t="shared" si="212"/>
        <v>-5.9707329967482862E-4</v>
      </c>
      <c r="L1323">
        <f t="shared" si="213"/>
        <v>0.17680746850324455</v>
      </c>
      <c r="M1323">
        <f t="shared" si="214"/>
        <v>1.7029554333076558E-5</v>
      </c>
      <c r="O1323">
        <f t="shared" si="215"/>
        <v>-1.7352096102113213E-3</v>
      </c>
      <c r="R1323">
        <f t="shared" si="216"/>
        <v>2.5106024804434916E-4</v>
      </c>
      <c r="S1323">
        <f t="shared" si="217"/>
        <v>-2.4639352558831436E-6</v>
      </c>
      <c r="U1323">
        <f t="shared" si="218"/>
        <v>3.5649652518458769E-7</v>
      </c>
    </row>
    <row r="1324" spans="1:21" x14ac:dyDescent="0.3">
      <c r="A1324">
        <f t="shared" si="219"/>
        <v>105</v>
      </c>
      <c r="D1324" s="61">
        <f t="shared" si="211"/>
        <v>7.0381355086549861E-5</v>
      </c>
      <c r="E1324" s="61">
        <f>D1324/SUM(D1219:D1336)</f>
        <v>7.4012735272696199E-5</v>
      </c>
      <c r="F1324">
        <f>D1216*EXP(-N1216+D1216*A1324-EXP(-N1216+D1216*A1324))</f>
        <v>4.44337911217594E-4</v>
      </c>
      <c r="G1324">
        <f t="shared" si="220"/>
        <v>9.6569484107403406E-5</v>
      </c>
      <c r="H1324">
        <f>F1324*(1/D1216+A1324-A1324*EXP(-N1216+D1216*A1324))</f>
        <v>-0.28499680888162915</v>
      </c>
      <c r="I1324">
        <f>F1324*(-1+EXP(-N1216+D1216*A1324))</f>
        <v>2.7645049479319999E-3</v>
      </c>
      <c r="K1324">
        <f t="shared" si="212"/>
        <v>-3.7032517594489777E-4</v>
      </c>
      <c r="L1324">
        <f t="shared" si="213"/>
        <v>8.1223181072711856E-2</v>
      </c>
      <c r="M1324">
        <f t="shared" si="214"/>
        <v>7.6424876071405089E-6</v>
      </c>
      <c r="O1324">
        <f t="shared" si="215"/>
        <v>-7.8787508829809437E-4</v>
      </c>
      <c r="R1324">
        <f t="shared" si="216"/>
        <v>1.0554149339282372E-4</v>
      </c>
      <c r="S1324">
        <f t="shared" si="217"/>
        <v>-1.0237657812434583E-6</v>
      </c>
      <c r="U1324">
        <f t="shared" si="218"/>
        <v>1.3714073593861949E-7</v>
      </c>
    </row>
    <row r="1325" spans="1:21" x14ac:dyDescent="0.3">
      <c r="A1325">
        <f t="shared" si="219"/>
        <v>106</v>
      </c>
      <c r="D1325" s="61">
        <f t="shared" si="211"/>
        <v>3.7500025463462952E-5</v>
      </c>
      <c r="E1325" s="61">
        <f>D1325/SUM(D1219:D1336)</f>
        <v>3.9434868139915291E-5</v>
      </c>
      <c r="F1325">
        <f>D1216*EXP(-N1216+D1216*A1325-EXP(-N1216+D1216*A1325))</f>
        <v>2.5628390677796353E-4</v>
      </c>
      <c r="G1325">
        <f t="shared" si="220"/>
        <v>9.7250271571499181E-5</v>
      </c>
      <c r="H1325">
        <f>F1325*(1/D1216+A1325-A1325*EXP(-N1216+D1216*A1325))</f>
        <v>-0.18321140972121999</v>
      </c>
      <c r="I1325">
        <f>F1325*(-1+EXP(-N1216+D1216*A1325))</f>
        <v>1.757118933036672E-3</v>
      </c>
      <c r="K1325">
        <f t="shared" si="212"/>
        <v>-2.1684903863804824E-4</v>
      </c>
      <c r="L1325">
        <f t="shared" si="213"/>
        <v>3.3566420652036744E-2</v>
      </c>
      <c r="M1325">
        <f t="shared" si="214"/>
        <v>3.0874669448359326E-6</v>
      </c>
      <c r="O1325">
        <f t="shared" si="215"/>
        <v>-3.2192423676949465E-4</v>
      </c>
      <c r="R1325">
        <f t="shared" si="216"/>
        <v>3.9729218065568124E-5</v>
      </c>
      <c r="S1325">
        <f t="shared" si="217"/>
        <v>-3.8102955140171541E-7</v>
      </c>
      <c r="U1325">
        <f t="shared" si="218"/>
        <v>4.7023505558245742E-8</v>
      </c>
    </row>
    <row r="1326" spans="1:21" x14ac:dyDescent="0.3">
      <c r="A1326">
        <f t="shared" si="219"/>
        <v>107</v>
      </c>
      <c r="D1326" s="61">
        <f t="shared" si="211"/>
        <v>1.9415139914063055E-5</v>
      </c>
      <c r="E1326" s="61">
        <f>D1326/SUM(D1219:D1336)</f>
        <v>2.041687900119042E-5</v>
      </c>
      <c r="F1326">
        <f>D1216*EXP(-N1216+D1216*A1326-EXP(-N1216+D1216*A1326))</f>
        <v>1.3980322290324776E-4</v>
      </c>
      <c r="G1326">
        <f t="shared" si="220"/>
        <v>9.7625727155953304E-5</v>
      </c>
      <c r="H1326">
        <f>F1326*(1/D1216+A1326-A1326*EXP(-N1216+D1216*A1326))</f>
        <v>-0.11122622687999437</v>
      </c>
      <c r="I1326">
        <f>F1326*(-1+EXP(-N1216+D1216*A1326))</f>
        <v>1.0550121039150481E-3</v>
      </c>
      <c r="K1326">
        <f t="shared" si="212"/>
        <v>-1.1938634390205733E-4</v>
      </c>
      <c r="L1326">
        <f t="shared" si="213"/>
        <v>1.2371273545959981E-2</v>
      </c>
      <c r="M1326">
        <f t="shared" si="214"/>
        <v>1.1130505394072564E-6</v>
      </c>
      <c r="O1326">
        <f t="shared" si="215"/>
        <v>-1.1734501563119534E-4</v>
      </c>
      <c r="R1326">
        <f t="shared" si="216"/>
        <v>1.3278892573223261E-5</v>
      </c>
      <c r="S1326">
        <f t="shared" si="217"/>
        <v>-1.2595403785883499E-7</v>
      </c>
      <c r="U1326">
        <f t="shared" si="218"/>
        <v>1.4253099110300302E-8</v>
      </c>
    </row>
    <row r="1327" spans="1:21" x14ac:dyDescent="0.3">
      <c r="A1327">
        <f t="shared" si="219"/>
        <v>108</v>
      </c>
      <c r="D1327" s="61">
        <f t="shared" si="211"/>
        <v>9.7801005852317208E-6</v>
      </c>
      <c r="E1327" s="61">
        <f>D1327/SUM(D1219:D1336)</f>
        <v>1.0284712402382081E-5</v>
      </c>
      <c r="F1327">
        <f>D1216*EXP(-N1216+D1216*A1327-EXP(-N1216+D1216*A1327))</f>
        <v>7.1775059194722755E-5</v>
      </c>
      <c r="G1327">
        <f t="shared" si="220"/>
        <v>9.7826053044666974E-5</v>
      </c>
      <c r="H1327">
        <f>F1327*(1/D1216+A1327-A1327*EXP(-N1216+D1216*A1327))</f>
        <v>-6.3466122250796661E-2</v>
      </c>
      <c r="I1327">
        <f>F1327*(-1+EXP(-N1216+D1216*A1327))</f>
        <v>5.9554076193243867E-4</v>
      </c>
      <c r="K1327">
        <f t="shared" si="212"/>
        <v>-6.1490346792340676E-5</v>
      </c>
      <c r="L1327">
        <f t="shared" si="213"/>
        <v>4.0279486735530674E-3</v>
      </c>
      <c r="M1327">
        <f t="shared" si="214"/>
        <v>3.5466879912306957E-7</v>
      </c>
      <c r="O1327">
        <f t="shared" si="215"/>
        <v>-3.7796662802136745E-5</v>
      </c>
      <c r="R1327">
        <f t="shared" si="216"/>
        <v>3.9025538667665757E-6</v>
      </c>
      <c r="S1327">
        <f t="shared" si="217"/>
        <v>-3.6620007980200455E-8</v>
      </c>
      <c r="U1327">
        <f t="shared" si="218"/>
        <v>3.7810627486423214E-9</v>
      </c>
    </row>
    <row r="1328" spans="1:21" x14ac:dyDescent="0.3">
      <c r="A1328">
        <f t="shared" si="219"/>
        <v>109</v>
      </c>
      <c r="D1328" s="61">
        <f t="shared" si="211"/>
        <v>4.8000042010171525E-6</v>
      </c>
      <c r="E1328" s="61">
        <f>D1328/SUM(D1219:D1336)</f>
        <v>5.0476641121904725E-6</v>
      </c>
      <c r="F1328">
        <f>D1216*EXP(-N1216+D1216*A1328-EXP(-N1216+D1216*A1328))</f>
        <v>3.44965922236649E-5</v>
      </c>
      <c r="G1328">
        <f t="shared" si="220"/>
        <v>9.7929676674809234E-5</v>
      </c>
      <c r="H1328">
        <f>F1328*(1/D1216+A1328-A1328*EXP(-N1216+D1216*A1328))</f>
        <v>-3.3860991338243766E-2</v>
      </c>
      <c r="I1328">
        <f>F1328*(-1+EXP(-N1216+D1216*A1328))</f>
        <v>3.1440931120543358E-4</v>
      </c>
      <c r="K1328">
        <f t="shared" si="212"/>
        <v>-2.9448928111474427E-5</v>
      </c>
      <c r="L1328">
        <f t="shared" si="213"/>
        <v>1.1465667344086193E-3</v>
      </c>
      <c r="M1328">
        <f t="shared" si="214"/>
        <v>9.8853214972675185E-8</v>
      </c>
      <c r="O1328">
        <f t="shared" si="215"/>
        <v>-1.0646210963390375E-5</v>
      </c>
      <c r="R1328">
        <f t="shared" si="216"/>
        <v>9.9716989970319884E-7</v>
      </c>
      <c r="S1328">
        <f t="shared" si="217"/>
        <v>-9.2590172032670037E-9</v>
      </c>
      <c r="U1328">
        <f t="shared" si="218"/>
        <v>8.6723936691478876E-10</v>
      </c>
    </row>
    <row r="1329" spans="1:21" x14ac:dyDescent="0.3">
      <c r="A1329">
        <f t="shared" si="219"/>
        <v>110</v>
      </c>
      <c r="D1329" s="61">
        <f t="shared" si="211"/>
        <v>2.2986030994332445E-6</v>
      </c>
      <c r="E1329" s="61">
        <f>D1329/SUM(D1219:D1336)</f>
        <v>2.4172012955155988E-6</v>
      </c>
      <c r="F1329">
        <f>D1216*EXP(-N1216+D1216*A1329-EXP(-N1216+D1216*A1329))</f>
        <v>1.5431476540042946E-5</v>
      </c>
      <c r="G1329">
        <f t="shared" si="220"/>
        <v>9.7981745411365753E-5</v>
      </c>
      <c r="H1329">
        <f>F1329*(1/D1216+A1329-A1329*EXP(-N1216+D1216*A1329))</f>
        <v>-1.6796274881038815E-2</v>
      </c>
      <c r="I1329">
        <f>F1329*(-1+EXP(-N1216+D1216*A1329))</f>
        <v>1.5435921068368013E-4</v>
      </c>
      <c r="K1329">
        <f t="shared" si="212"/>
        <v>-1.3014275244527346E-5</v>
      </c>
      <c r="L1329">
        <f t="shared" si="213"/>
        <v>2.8211484987941546E-4</v>
      </c>
      <c r="M1329">
        <f t="shared" si="214"/>
        <v>2.3826765922888748E-8</v>
      </c>
      <c r="O1329">
        <f t="shared" si="215"/>
        <v>-2.5926597330632748E-6</v>
      </c>
      <c r="R1329">
        <f t="shared" si="216"/>
        <v>2.1859134438457994E-7</v>
      </c>
      <c r="S1329">
        <f t="shared" si="217"/>
        <v>-2.0088732543653995E-9</v>
      </c>
      <c r="U1329">
        <f t="shared" si="218"/>
        <v>1.6937136014031732E-10</v>
      </c>
    </row>
    <row r="1330" spans="1:21" x14ac:dyDescent="0.3">
      <c r="A1330">
        <f t="shared" si="219"/>
        <v>111</v>
      </c>
      <c r="D1330" s="61">
        <f t="shared" si="211"/>
        <v>0</v>
      </c>
      <c r="E1330" s="61">
        <f>D1330/SUM(D1219:D1336)</f>
        <v>0</v>
      </c>
      <c r="F1330">
        <f>D1216*EXP(-N1216+D1216*A1330-EXP(-N1216+D1216*A1330))</f>
        <v>6.3845252761743535E-6</v>
      </c>
      <c r="G1330">
        <f t="shared" si="220"/>
        <v>9.8029604940692096E-5</v>
      </c>
      <c r="H1330">
        <f>F1330*(1/D1216+A1330-A1330*EXP(-N1216+D1216*A1330))</f>
        <v>-7.698169177940189E-3</v>
      </c>
      <c r="I1330">
        <f>F1330*(-1+EXP(-N1216+D1216*A1330))</f>
        <v>7.0035865546221721E-5</v>
      </c>
      <c r="K1330">
        <f t="shared" si="212"/>
        <v>-6.3845252761743535E-6</v>
      </c>
      <c r="L1330">
        <f t="shared" si="213"/>
        <v>5.9261808692188322E-5</v>
      </c>
      <c r="M1330">
        <f t="shared" si="214"/>
        <v>4.9050224628084464E-9</v>
      </c>
      <c r="O1330">
        <f t="shared" si="215"/>
        <v>-5.3914794149828725E-7</v>
      </c>
      <c r="R1330">
        <f t="shared" si="216"/>
        <v>4.9149155696825483E-8</v>
      </c>
      <c r="S1330">
        <f t="shared" si="217"/>
        <v>-4.4714575381860112E-10</v>
      </c>
      <c r="U1330">
        <f t="shared" si="218"/>
        <v>4.0762163002109205E-11</v>
      </c>
    </row>
    <row r="1331" spans="1:21" x14ac:dyDescent="0.3">
      <c r="A1331">
        <f t="shared" si="219"/>
        <v>112</v>
      </c>
      <c r="D1331" s="61">
        <f t="shared" si="211"/>
        <v>0</v>
      </c>
      <c r="E1331" s="61">
        <f>D1331/SUM(D1219:D1336)</f>
        <v>0</v>
      </c>
      <c r="F1331">
        <f>D1216*EXP(-N1216+D1216*A1331-EXP(-N1216+D1216*A1331))</f>
        <v>2.4263873057501199E-6</v>
      </c>
      <c r="G1331">
        <f t="shared" si="220"/>
        <v>9.8029604940692096E-5</v>
      </c>
      <c r="H1331">
        <f>F1331*(1/D1216+A1331-A1331*EXP(-N1216+D1216*A1331))</f>
        <v>-3.2380457869069551E-3</v>
      </c>
      <c r="I1331">
        <f>F1331*(-1+EXP(-N1216+D1216*A1331))</f>
        <v>2.9168370417807036E-5</v>
      </c>
      <c r="K1331">
        <f t="shared" si="212"/>
        <v>-2.4263873057501199E-6</v>
      </c>
      <c r="L1331">
        <f t="shared" si="213"/>
        <v>1.0484940518105883E-5</v>
      </c>
      <c r="M1331">
        <f t="shared" si="214"/>
        <v>8.5079383283040063E-10</v>
      </c>
      <c r="O1331">
        <f t="shared" si="215"/>
        <v>-9.4448518942321533E-8</v>
      </c>
      <c r="R1331">
        <f t="shared" si="216"/>
        <v>7.8567531927886936E-9</v>
      </c>
      <c r="S1331">
        <f t="shared" si="217"/>
        <v>-7.0773763711184312E-11</v>
      </c>
      <c r="U1331">
        <f t="shared" si="218"/>
        <v>5.8873553575053258E-12</v>
      </c>
    </row>
    <row r="1332" spans="1:21" x14ac:dyDescent="0.3">
      <c r="A1332">
        <f t="shared" si="219"/>
        <v>113</v>
      </c>
      <c r="D1332" s="61">
        <f t="shared" si="211"/>
        <v>0</v>
      </c>
      <c r="E1332" s="61">
        <f>D1332/SUM(D1219:D1336)</f>
        <v>0</v>
      </c>
      <c r="F1332">
        <f>D1216*EXP(-N1216+D1216*A1332-EXP(-N1216+D1216*A1332))</f>
        <v>8.4073821700920469E-7</v>
      </c>
      <c r="G1332">
        <f t="shared" si="220"/>
        <v>9.8029604940692096E-5</v>
      </c>
      <c r="H1332">
        <f>F1332*(1/D1216+A1332-A1332*EXP(-N1216+D1216*A1332))</f>
        <v>-1.2407758098358227E-3</v>
      </c>
      <c r="I1332">
        <f>F1332*(-1+EXP(-N1216+D1216*A1332))</f>
        <v>1.1068663758053646E-5</v>
      </c>
      <c r="K1332">
        <f t="shared" si="212"/>
        <v>-8.4073821700920469E-7</v>
      </c>
      <c r="L1332">
        <f t="shared" si="213"/>
        <v>1.5395246102737417E-6</v>
      </c>
      <c r="M1332">
        <f t="shared" si="214"/>
        <v>1.2251531738885025E-10</v>
      </c>
      <c r="O1332">
        <f t="shared" si="215"/>
        <v>-1.3733730238199433E-8</v>
      </c>
      <c r="R1332">
        <f t="shared" si="216"/>
        <v>1.0431676420695216E-9</v>
      </c>
      <c r="S1332">
        <f t="shared" si="217"/>
        <v>-9.3058486326204256E-12</v>
      </c>
      <c r="U1332">
        <f t="shared" si="218"/>
        <v>7.0684074953981654E-13</v>
      </c>
    </row>
    <row r="1333" spans="1:21" x14ac:dyDescent="0.3">
      <c r="A1333">
        <f t="shared" si="219"/>
        <v>114</v>
      </c>
      <c r="D1333" s="61">
        <f t="shared" si="211"/>
        <v>0</v>
      </c>
      <c r="E1333" s="61">
        <f>D1333/SUM(D1219:D1336)</f>
        <v>0</v>
      </c>
      <c r="F1333">
        <f>D1216*EXP(-N1216+D1216*A1333-EXP(-N1216+D1216*A1333))</f>
        <v>2.634538689702288E-7</v>
      </c>
      <c r="G1333">
        <f t="shared" si="220"/>
        <v>9.8029604940692096E-5</v>
      </c>
      <c r="H1333">
        <f>F1333*(1/D1216+A1333-A1333*EXP(-N1216+D1216*A1333))</f>
        <v>-4.2965871134682077E-4</v>
      </c>
      <c r="I1333">
        <f>F1333*(-1+EXP(-N1216+D1216*A1333))</f>
        <v>3.796377604865316E-6</v>
      </c>
      <c r="K1333">
        <f t="shared" si="212"/>
        <v>-2.634538689702288E-7</v>
      </c>
      <c r="L1333">
        <f t="shared" si="213"/>
        <v>1.8460660823621066E-7</v>
      </c>
      <c r="M1333">
        <f t="shared" si="214"/>
        <v>1.4412482918722914E-11</v>
      </c>
      <c r="O1333">
        <f t="shared" si="215"/>
        <v>-1.6311467094923617E-9</v>
      </c>
      <c r="R1333">
        <f t="shared" si="216"/>
        <v>1.1319524984108267E-10</v>
      </c>
      <c r="S1333">
        <f t="shared" si="217"/>
        <v>-1.000170368073698E-12</v>
      </c>
      <c r="U1333">
        <f t="shared" si="218"/>
        <v>6.940794107538249E-14</v>
      </c>
    </row>
    <row r="1334" spans="1:21" x14ac:dyDescent="0.3">
      <c r="A1334">
        <f t="shared" si="219"/>
        <v>115</v>
      </c>
      <c r="D1334" s="61">
        <f t="shared" si="211"/>
        <v>0</v>
      </c>
      <c r="E1334" s="61">
        <f>D1334/SUM(D1219:D1336)</f>
        <v>0</v>
      </c>
      <c r="F1334">
        <f>D1216*EXP(-N1216+D1216*A1334-EXP(-N1216+D1216*A1334))</f>
        <v>7.4004080988441701E-8</v>
      </c>
      <c r="G1334">
        <f t="shared" si="220"/>
        <v>9.8029604940692096E-5</v>
      </c>
      <c r="H1334">
        <f>F1334*(1/D1216+A1334-A1334*EXP(-N1216+D1216*A1334))</f>
        <v>-1.3328030116147483E-4</v>
      </c>
      <c r="I1334">
        <f>F1334*(-1+EXP(-N1216+D1216*A1334))</f>
        <v>1.1666004288519598E-6</v>
      </c>
      <c r="K1334">
        <f t="shared" si="212"/>
        <v>-7.4004080988441701E-8</v>
      </c>
      <c r="L1334">
        <f t="shared" si="213"/>
        <v>1.7763638677693429E-8</v>
      </c>
      <c r="M1334">
        <f t="shared" si="214"/>
        <v>1.3609565605975764E-12</v>
      </c>
      <c r="O1334">
        <f t="shared" si="215"/>
        <v>-1.5548485649249488E-10</v>
      </c>
      <c r="R1334">
        <f t="shared" si="216"/>
        <v>9.8632862013176833E-12</v>
      </c>
      <c r="S1334">
        <f t="shared" si="217"/>
        <v>-8.6333192617911253E-14</v>
      </c>
      <c r="U1334">
        <f t="shared" si="218"/>
        <v>5.4766040029438387E-15</v>
      </c>
    </row>
    <row r="1335" spans="1:21" x14ac:dyDescent="0.3">
      <c r="A1335">
        <f t="shared" si="219"/>
        <v>116</v>
      </c>
      <c r="D1335" s="61">
        <f t="shared" si="211"/>
        <v>0</v>
      </c>
      <c r="E1335" s="61">
        <f>D1335/SUM(D1219:D1336)</f>
        <v>0</v>
      </c>
      <c r="F1335">
        <f>D1216*EXP(-N1216+D1216*A1335-EXP(-N1216+D1216*A1335))</f>
        <v>1.8456153704507722E-8</v>
      </c>
      <c r="G1335">
        <f t="shared" si="220"/>
        <v>9.8029604940692096E-5</v>
      </c>
      <c r="H1335">
        <f>F1335*(1/D1216+A1335-A1335*EXP(-N1216+D1216*A1335))</f>
        <v>-3.6683646888058203E-5</v>
      </c>
      <c r="I1335">
        <f>F1335*(-1+EXP(-N1216+D1216*A1335))</f>
        <v>3.1812759627145301E-7</v>
      </c>
      <c r="K1335">
        <f t="shared" si="212"/>
        <v>-1.8456153704507722E-8</v>
      </c>
      <c r="L1335">
        <f t="shared" si="213"/>
        <v>1.3456899490077424E-9</v>
      </c>
      <c r="M1335">
        <f t="shared" si="214"/>
        <v>1.0120516750945261E-13</v>
      </c>
      <c r="O1335">
        <f t="shared" si="215"/>
        <v>-1.1670080406968723E-11</v>
      </c>
      <c r="R1335">
        <f t="shared" si="216"/>
        <v>6.7703902540788855E-13</v>
      </c>
      <c r="S1335">
        <f t="shared" si="217"/>
        <v>-5.8714118144315146E-15</v>
      </c>
      <c r="U1335">
        <f t="shared" si="218"/>
        <v>3.4062960956441408E-16</v>
      </c>
    </row>
    <row r="1336" spans="1:21" x14ac:dyDescent="0.3">
      <c r="A1336">
        <f t="shared" si="219"/>
        <v>117</v>
      </c>
      <c r="D1336" s="61">
        <f t="shared" si="211"/>
        <v>0</v>
      </c>
      <c r="E1336" s="61">
        <f>D1336/SUM(D1219:D1336)</f>
        <v>0</v>
      </c>
      <c r="F1336">
        <f>D1216*EXP(-N1216+D1216*A1336-EXP(-N1216+D1216*A1336))</f>
        <v>4.0440979742493004E-9</v>
      </c>
      <c r="G1336">
        <f t="shared" si="220"/>
        <v>9.8029604940692096E-5</v>
      </c>
      <c r="H1336">
        <f>F1336*(1/D1216+A1336-A1336*EXP(-N1216+D1216*A1336))</f>
        <v>-8.8659691784046591E-6</v>
      </c>
      <c r="I1336">
        <f>F1336*(-1+EXP(-N1216+D1216*A1336))</f>
        <v>7.6187949511287491E-8</v>
      </c>
      <c r="K1336">
        <f t="shared" si="212"/>
        <v>-4.0440979742493004E-9</v>
      </c>
      <c r="L1336">
        <f t="shared" si="213"/>
        <v>7.8605409472421388E-11</v>
      </c>
      <c r="M1336">
        <f t="shared" si="214"/>
        <v>5.8046036507344917E-15</v>
      </c>
      <c r="O1336">
        <f t="shared" si="215"/>
        <v>-6.7548001213292525E-13</v>
      </c>
      <c r="R1336">
        <f t="shared" si="216"/>
        <v>3.5854847994143015E-14</v>
      </c>
      <c r="S1336">
        <f t="shared" si="217"/>
        <v>-3.0811153228080574E-16</v>
      </c>
      <c r="U1336">
        <f t="shared" si="218"/>
        <v>1.6354728425327296E-17</v>
      </c>
    </row>
    <row r="1337" spans="1:21" x14ac:dyDescent="0.3">
      <c r="A1337" t="s">
        <v>3</v>
      </c>
      <c r="D1337" s="61" t="s">
        <v>3</v>
      </c>
      <c r="E1337" s="61" t="s">
        <v>3</v>
      </c>
      <c r="F1337" t="s">
        <v>3</v>
      </c>
    </row>
    <row r="1338" spans="1:21" x14ac:dyDescent="0.3">
      <c r="E1338" s="61" t="s">
        <v>3</v>
      </c>
      <c r="F1338" t="s">
        <v>3</v>
      </c>
    </row>
    <row r="1339" spans="1:21" x14ac:dyDescent="0.3">
      <c r="E1339" s="61" t="s">
        <v>3</v>
      </c>
      <c r="F1339" t="s">
        <v>3</v>
      </c>
      <c r="U1339" t="s">
        <v>47</v>
      </c>
    </row>
    <row r="1340" spans="1:21" x14ac:dyDescent="0.3">
      <c r="D1340">
        <f>SUM(D1219:D1339)</f>
        <v>0.95093573865677716</v>
      </c>
      <c r="E1340">
        <f>SUM(E1219:E1339)</f>
        <v>1.0000000000000009</v>
      </c>
      <c r="F1340">
        <f>SUM(F1218:F1339)</f>
        <v>0.99900067742066823</v>
      </c>
      <c r="G1340">
        <f>SUM(G1219:G1339)</f>
        <v>1.7006250357824489E-2</v>
      </c>
      <c r="H1340">
        <f>SUM(H1219:H1339)</f>
        <v>5.0866647187455761E-4</v>
      </c>
      <c r="I1340">
        <f>SUM(I1219:I1339)</f>
        <v>9.9880331507225619E-4</v>
      </c>
      <c r="L1340">
        <f t="shared" ref="L1340:M1340" si="221">SUM(L1219:L1339)</f>
        <v>76.791740874009164</v>
      </c>
      <c r="M1340">
        <f t="shared" si="221"/>
        <v>1.0526876428120053E-2</v>
      </c>
      <c r="O1340">
        <f t="shared" ref="O1340" si="222">SUM(O1219:O1339)</f>
        <v>-0.88689580488598563</v>
      </c>
      <c r="R1340">
        <f t="shared" ref="R1340:S1340" si="223">SUM(R1219:R1339)</f>
        <v>5.7075645508525015E-2</v>
      </c>
      <c r="S1340">
        <f t="shared" si="223"/>
        <v>-2.303804602723974E-4</v>
      </c>
      <c r="U1340">
        <f t="shared" ref="U1340" si="224">SUM(U1219:U1339)</f>
        <v>8.5462264247054115E-4</v>
      </c>
    </row>
    <row r="1341" spans="1:21" x14ac:dyDescent="0.3">
      <c r="E1341" t="s">
        <v>3</v>
      </c>
      <c r="F1341" t="s">
        <v>3</v>
      </c>
    </row>
    <row r="1342" spans="1:21" x14ac:dyDescent="0.3">
      <c r="H1342" t="s">
        <v>32</v>
      </c>
      <c r="I1342" t="s">
        <v>33</v>
      </c>
      <c r="K1342" t="s">
        <v>34</v>
      </c>
      <c r="L1342" t="s">
        <v>35</v>
      </c>
      <c r="M1342" t="s">
        <v>36</v>
      </c>
      <c r="O1342" t="s">
        <v>37</v>
      </c>
      <c r="R1342" t="s">
        <v>38</v>
      </c>
      <c r="S1342" t="s">
        <v>39</v>
      </c>
      <c r="U1342" t="s">
        <v>40</v>
      </c>
    </row>
    <row r="1344" spans="1:21" x14ac:dyDescent="0.3">
      <c r="T1344" s="9" t="s">
        <v>48</v>
      </c>
      <c r="U1344">
        <f>(U1340/(A1336-3))^0.5</f>
        <v>2.7380083721991826E-3</v>
      </c>
    </row>
    <row r="1345" spans="4:14" x14ac:dyDescent="0.3">
      <c r="D1345">
        <f>L1340</f>
        <v>76.791740874009164</v>
      </c>
      <c r="E1345">
        <f>O1340</f>
        <v>-0.88689580488598563</v>
      </c>
      <c r="G1345">
        <f>R1340</f>
        <v>5.7075645508525015E-2</v>
      </c>
    </row>
    <row r="1346" spans="4:14" x14ac:dyDescent="0.3">
      <c r="D1346">
        <f>O1340</f>
        <v>-0.88689580488598563</v>
      </c>
      <c r="E1346">
        <f>M1340</f>
        <v>1.0526876428120053E-2</v>
      </c>
      <c r="G1346">
        <f>S1340</f>
        <v>-2.303804602723974E-4</v>
      </c>
      <c r="H1346" s="9" t="s">
        <v>49</v>
      </c>
      <c r="I1346">
        <f>MDETERM(D1345:E1346)</f>
        <v>2.179299815654984E-2</v>
      </c>
      <c r="J1346" t="s">
        <v>3</v>
      </c>
      <c r="L1346" t="s">
        <v>3</v>
      </c>
      <c r="M1346" t="s">
        <v>3</v>
      </c>
      <c r="N1346" t="s">
        <v>3</v>
      </c>
    </row>
    <row r="1348" spans="4:14" x14ac:dyDescent="0.3">
      <c r="I1348" t="s">
        <v>3</v>
      </c>
    </row>
    <row r="1350" spans="4:14" x14ac:dyDescent="0.3">
      <c r="D1350">
        <f>R1340</f>
        <v>5.7075645508525015E-2</v>
      </c>
      <c r="E1350">
        <f>O1340</f>
        <v>-0.88689580488598563</v>
      </c>
      <c r="K1350" t="s">
        <v>50</v>
      </c>
      <c r="L1350" t="s">
        <v>51</v>
      </c>
    </row>
    <row r="1351" spans="4:14" x14ac:dyDescent="0.3">
      <c r="D1351">
        <f>S1340</f>
        <v>-2.303804602723974E-4</v>
      </c>
      <c r="E1351">
        <f>M1340</f>
        <v>1.0526876428120053E-2</v>
      </c>
      <c r="H1351" s="9" t="s">
        <v>16</v>
      </c>
      <c r="I1351">
        <f>MDETERM(D1350:E1351)/MDETERM(D1345:E1346)</f>
        <v>1.8194137434961774E-2</v>
      </c>
      <c r="K1351">
        <f>U1344*(ABS(L1351))^0.5</f>
        <v>2.7380083721991861E-3</v>
      </c>
      <c r="L1351">
        <f>(M1340*L1340-O1340*O1340)/I1346</f>
        <v>1.0000000000000024</v>
      </c>
      <c r="N1351">
        <f>D1216/K1351</f>
        <v>30.757885157307737</v>
      </c>
    </row>
    <row r="1355" spans="4:14" x14ac:dyDescent="0.3">
      <c r="D1355">
        <f>L1340</f>
        <v>76.791740874009164</v>
      </c>
      <c r="E1355">
        <f>R1340</f>
        <v>5.7075645508525015E-2</v>
      </c>
      <c r="L1355" t="s">
        <v>52</v>
      </c>
    </row>
    <row r="1356" spans="4:14" x14ac:dyDescent="0.3">
      <c r="D1356">
        <f>O1340</f>
        <v>-0.88689580488598563</v>
      </c>
      <c r="E1356">
        <f>S1340</f>
        <v>-2.303804602723974E-4</v>
      </c>
      <c r="H1356" s="9" t="s">
        <v>18</v>
      </c>
      <c r="I1356">
        <f>MDETERM(D1355:E1356)/MDETERM(D1345:E1346)</f>
        <v>1.5109822759793556</v>
      </c>
      <c r="K1356">
        <f>U1344*(ABS(L1356))^0.5</f>
        <v>2.7380083721991861E-3</v>
      </c>
      <c r="L1356">
        <f>(L1340*M1340-O1340*O1340)/I1346</f>
        <v>1.0000000000000024</v>
      </c>
      <c r="M1356" t="s">
        <v>3</v>
      </c>
      <c r="N1356">
        <f>N1216/K1356</f>
        <v>2507.4909103301138</v>
      </c>
    </row>
    <row r="1359" spans="4:14" x14ac:dyDescent="0.3">
      <c r="D1359" t="s">
        <v>3</v>
      </c>
      <c r="E1359" t="s">
        <v>3</v>
      </c>
      <c r="F1359" t="s">
        <v>3</v>
      </c>
      <c r="N1359" t="s">
        <v>3</v>
      </c>
    </row>
    <row r="1361" spans="1:8" x14ac:dyDescent="0.3">
      <c r="H1361" s="9"/>
    </row>
    <row r="1364" spans="1:8" x14ac:dyDescent="0.3">
      <c r="A1364" s="9" t="s">
        <v>22</v>
      </c>
      <c r="B1364" s="9"/>
      <c r="C1364" s="9"/>
      <c r="D1364">
        <f>1-U1340/G1340</f>
        <v>0.94974655644315309</v>
      </c>
    </row>
    <row r="1416" spans="1:21" x14ac:dyDescent="0.3">
      <c r="A1416" t="s">
        <v>3</v>
      </c>
      <c r="D1416">
        <f>D1216+$D$3*I1351</f>
        <v>9.3312415789330555E-2</v>
      </c>
      <c r="N1416">
        <f>N1216+$D$3*I1356</f>
        <v>7.6210222436868884</v>
      </c>
      <c r="O1416" t="s">
        <v>3</v>
      </c>
    </row>
    <row r="1418" spans="1:21" ht="57.6" x14ac:dyDescent="0.3">
      <c r="D1418" s="63" t="s">
        <v>53</v>
      </c>
      <c r="E1418" s="63" t="s">
        <v>31</v>
      </c>
      <c r="F1418" t="s">
        <v>24</v>
      </c>
      <c r="H1418" t="s">
        <v>32</v>
      </c>
      <c r="I1418" t="s">
        <v>33</v>
      </c>
      <c r="K1418" t="s">
        <v>34</v>
      </c>
      <c r="L1418" t="s">
        <v>35</v>
      </c>
      <c r="M1418" t="s">
        <v>36</v>
      </c>
      <c r="O1418" t="s">
        <v>37</v>
      </c>
      <c r="R1418" t="s">
        <v>38</v>
      </c>
      <c r="S1418" t="s">
        <v>39</v>
      </c>
      <c r="U1418" t="s">
        <v>40</v>
      </c>
    </row>
    <row r="1419" spans="1:21" x14ac:dyDescent="0.3">
      <c r="A1419">
        <v>0</v>
      </c>
      <c r="D1419" s="61">
        <f>D1219</f>
        <v>4.2518059718941554E-3</v>
      </c>
      <c r="E1419" s="61">
        <f>D1419/SUM(D1419:D1536)</f>
        <v>4.4711811735038461E-3</v>
      </c>
      <c r="F1419">
        <f>D1416*EXP(-N1416+D1416*A1419-EXP(-N1416+D1416*A1419))</f>
        <v>4.5704472859660636E-5</v>
      </c>
      <c r="G1419">
        <f>(1/$H$4-E1419)^2</f>
        <v>2.9482824967505221E-5</v>
      </c>
      <c r="H1419">
        <f>F1419*(1/D1416+A1419-A1419*EXP(-N1416+D1416*A1419))</f>
        <v>4.8980055304587383E-4</v>
      </c>
      <c r="I1419">
        <f>F1419*(-1+EXP(-N1416+D1416*A1419))</f>
        <v>-4.5682075810802054E-5</v>
      </c>
      <c r="K1419">
        <f>E1419-F1419</f>
        <v>4.4254767006441853E-3</v>
      </c>
      <c r="L1419">
        <f>H1419*H1419</f>
        <v>2.3990458176404385E-7</v>
      </c>
      <c r="M1419">
        <f>I1419*I1419</f>
        <v>2.0868520503838663E-9</v>
      </c>
      <c r="O1419">
        <f>H1419*I1419</f>
        <v>-2.2375105996414381E-8</v>
      </c>
      <c r="R1419">
        <f>H1419*K1419</f>
        <v>2.1676009354671509E-6</v>
      </c>
      <c r="S1419">
        <f>I1419*K1419</f>
        <v>-2.0216496213776581E-7</v>
      </c>
      <c r="U1419">
        <f>K1419*K1419</f>
        <v>1.9584844027944545E-5</v>
      </c>
    </row>
    <row r="1420" spans="1:21" x14ac:dyDescent="0.3">
      <c r="A1420">
        <f>A1419+1</f>
        <v>1</v>
      </c>
      <c r="D1420" s="61">
        <f t="shared" ref="D1420:D1483" si="225">D1220</f>
        <v>5.8713955650789454E-4</v>
      </c>
      <c r="E1420" s="61">
        <f>D1420/SUM(D1419:D1536)</f>
        <v>6.1743347382994069E-4</v>
      </c>
      <c r="F1420">
        <f>D1416*EXP(-N1416+D1416*A1420-EXP(-N1416+D1416*A1420))</f>
        <v>5.0172178255122502E-5</v>
      </c>
      <c r="G1420">
        <f>(1/$H$4-E1420)^2</f>
        <v>8.6184423612922735E-5</v>
      </c>
      <c r="H1420">
        <f>F1420*(1/D1416+A1420-A1420*EXP(-N1416+D1416*A1420))</f>
        <v>5.8782474280080375E-4</v>
      </c>
      <c r="I1420">
        <f>F1420*(-1+EXP(-N1416+D1416*A1420))</f>
        <v>-5.0145187184162581E-5</v>
      </c>
      <c r="K1420">
        <f t="shared" ref="K1420:K1483" si="226">E1420-F1420</f>
        <v>5.672612955748182E-4</v>
      </c>
      <c r="L1420">
        <f t="shared" ref="L1420:L1483" si="227">H1420*H1420</f>
        <v>3.4553792824883108E-7</v>
      </c>
      <c r="M1420">
        <f t="shared" ref="M1420:M1483" si="228">I1420*I1420</f>
        <v>2.5145397977347033E-9</v>
      </c>
      <c r="O1420">
        <f t="shared" ref="O1420:O1483" si="229">H1420*I1420</f>
        <v>-2.9476581759228531E-8</v>
      </c>
      <c r="R1420">
        <f t="shared" ref="R1420:R1483" si="230">H1420*K1420</f>
        <v>3.3345022517211824E-7</v>
      </c>
      <c r="S1420">
        <f t="shared" ref="S1420:S1483" si="231">I1420*K1420</f>
        <v>-2.8445423848929835E-8</v>
      </c>
      <c r="U1420">
        <f t="shared" ref="U1420:U1483" si="232">K1420*K1420</f>
        <v>3.2178537745722127E-7</v>
      </c>
    </row>
    <row r="1421" spans="1:21" x14ac:dyDescent="0.3">
      <c r="A1421">
        <f t="shared" ref="A1421:A1484" si="233">A1420+1</f>
        <v>2</v>
      </c>
      <c r="D1421" s="61">
        <f t="shared" si="225"/>
        <v>2.2883227438282399E-4</v>
      </c>
      <c r="E1421" s="61">
        <f>D1421/SUM(D1419:D1536)</f>
        <v>2.406390517050667E-4</v>
      </c>
      <c r="F1421">
        <f>D1416*EXP(-N1416+D1416*A1421-EXP(-N1416+D1416*A1421))</f>
        <v>5.5076352784020834E-5</v>
      </c>
      <c r="G1421">
        <f t="shared" ref="G1421:G1484" si="234">(1/$H$4-E1421)^2</f>
        <v>9.3322382357163616E-5</v>
      </c>
      <c r="H1421">
        <f>F1421*(1/D1416+A1421-A1421*EXP(-N1416+D1416*A1421))</f>
        <v>7.0032371255447092E-4</v>
      </c>
      <c r="I1421">
        <f>F1421*(-1+EXP(-N1416+D1416*A1421))</f>
        <v>-5.5043825530043475E-5</v>
      </c>
      <c r="K1421">
        <f t="shared" si="226"/>
        <v>1.8556269892104586E-4</v>
      </c>
      <c r="L1421">
        <f t="shared" si="227"/>
        <v>4.9045330236607717E-7</v>
      </c>
      <c r="M1421">
        <f t="shared" si="228"/>
        <v>3.0298227289818657E-9</v>
      </c>
      <c r="O1421">
        <f t="shared" si="229"/>
        <v>-3.8548496248400612E-8</v>
      </c>
      <c r="R1421">
        <f t="shared" si="230"/>
        <v>1.2995395822001435E-7</v>
      </c>
      <c r="S1421">
        <f t="shared" si="231"/>
        <v>-1.0214080824294035E-8</v>
      </c>
      <c r="U1421">
        <f t="shared" si="232"/>
        <v>3.4433515230862711E-8</v>
      </c>
    </row>
    <row r="1422" spans="1:21" x14ac:dyDescent="0.3">
      <c r="A1422">
        <f t="shared" si="233"/>
        <v>3</v>
      </c>
      <c r="D1422" s="61">
        <f t="shared" si="225"/>
        <v>1.5916220114630932E-4</v>
      </c>
      <c r="E1422" s="61">
        <f>D1422/SUM(D1419:D1536)</f>
        <v>1.6737429741691095E-4</v>
      </c>
      <c r="F1422">
        <f>D1416*EXP(-N1416+D1416*A1422-EXP(-N1416+D1416*A1422))</f>
        <v>6.0459584004399864E-5</v>
      </c>
      <c r="G1422">
        <f t="shared" si="234"/>
        <v>9.4743276573020763E-5</v>
      </c>
      <c r="H1422">
        <f>F1422*(1/D1416+A1422-A1422*EXP(-N1416+D1416*A1422))</f>
        <v>8.2918762393063004E-4</v>
      </c>
      <c r="I1422">
        <f>F1422*(-1+EXP(-N1416+D1416*A1422))</f>
        <v>-6.0420385233508939E-5</v>
      </c>
      <c r="K1422">
        <f t="shared" si="226"/>
        <v>1.0691471341251109E-4</v>
      </c>
      <c r="L1422">
        <f t="shared" si="227"/>
        <v>6.8755211567972396E-7</v>
      </c>
      <c r="M1422">
        <f t="shared" si="228"/>
        <v>3.6506229517656249E-9</v>
      </c>
      <c r="O1422">
        <f t="shared" si="229"/>
        <v>-5.0099835668746603E-8</v>
      </c>
      <c r="R1422">
        <f t="shared" si="230"/>
        <v>8.8652357177744335E-8</v>
      </c>
      <c r="S1422">
        <f t="shared" si="231"/>
        <v>-6.4598281715141251E-9</v>
      </c>
      <c r="U1422">
        <f t="shared" si="232"/>
        <v>1.1430755944079378E-8</v>
      </c>
    </row>
    <row r="1423" spans="1:21" x14ac:dyDescent="0.3">
      <c r="A1423">
        <f t="shared" si="233"/>
        <v>4</v>
      </c>
      <c r="D1423" s="61">
        <f t="shared" si="225"/>
        <v>2.1879988530606242E-4</v>
      </c>
      <c r="E1423" s="61">
        <f>D1423/SUM(D1419:D1536)</f>
        <v>2.3008903379225526E-4</v>
      </c>
      <c r="F1423">
        <f>D1416*EXP(-N1416+D1416*A1423-EXP(-N1416+D1416*A1423))</f>
        <v>6.6368603996529629E-5</v>
      </c>
      <c r="G1423">
        <f t="shared" si="234"/>
        <v>9.3526327413227808E-5</v>
      </c>
      <c r="H1423">
        <f>F1423*(1/D1416+A1423-A1423*EXP(-N1416+D1416*A1423))</f>
        <v>9.7653705136891951E-4</v>
      </c>
      <c r="I1423">
        <f>F1423*(-1+EXP(-N1416+D1416*A1423))</f>
        <v>-6.632136561114595E-5</v>
      </c>
      <c r="K1423">
        <f t="shared" si="226"/>
        <v>1.6372042979572563E-4</v>
      </c>
      <c r="L1423">
        <f t="shared" si="227"/>
        <v>9.5362461269630374E-7</v>
      </c>
      <c r="M1423">
        <f t="shared" si="228"/>
        <v>4.3985235365272922E-9</v>
      </c>
      <c r="O1423">
        <f t="shared" si="229"/>
        <v>-6.4765270816668521E-8</v>
      </c>
      <c r="R1423">
        <f t="shared" si="230"/>
        <v>1.598790657615701E-7</v>
      </c>
      <c r="S1423">
        <f t="shared" si="231"/>
        <v>-1.0858162482496272E-8</v>
      </c>
      <c r="U1423">
        <f t="shared" si="232"/>
        <v>2.6804379132497127E-8</v>
      </c>
    </row>
    <row r="1424" spans="1:21" x14ac:dyDescent="0.3">
      <c r="A1424">
        <f t="shared" si="233"/>
        <v>5</v>
      </c>
      <c r="D1424" s="61">
        <f t="shared" si="225"/>
        <v>1.8892763764826815E-4</v>
      </c>
      <c r="E1424" s="61">
        <f>D1424/SUM(D1419:D1536)</f>
        <v>1.9867550452476801E-4</v>
      </c>
      <c r="F1424">
        <f>D1416*EXP(-N1416+D1416*A1424-EXP(-N1416+D1416*A1424))</f>
        <v>7.2854690466221813E-5</v>
      </c>
      <c r="G1424">
        <f t="shared" si="234"/>
        <v>9.4134908490359212E-5</v>
      </c>
      <c r="H1424">
        <f>F1424*(1/D1416+A1424-A1424*EXP(-N1416+D1416*A1424))</f>
        <v>1.1447497702531653E-3</v>
      </c>
      <c r="I1424">
        <f>F1424*(-1+EXP(-N1416+D1416*A1424))</f>
        <v>-7.2797763905423877E-5</v>
      </c>
      <c r="K1424">
        <f t="shared" si="226"/>
        <v>1.258208140585462E-4</v>
      </c>
      <c r="L1424">
        <f t="shared" si="227"/>
        <v>1.3104520364946747E-6</v>
      </c>
      <c r="M1424">
        <f t="shared" si="228"/>
        <v>5.2995144296298356E-9</v>
      </c>
      <c r="O1424">
        <f t="shared" si="229"/>
        <v>-8.3335223505678153E-8</v>
      </c>
      <c r="R1424">
        <f t="shared" si="230"/>
        <v>1.4403334798658699E-7</v>
      </c>
      <c r="S1424">
        <f t="shared" si="231"/>
        <v>-9.159473916222284E-9</v>
      </c>
      <c r="U1424">
        <f t="shared" si="232"/>
        <v>1.5830877250355257E-8</v>
      </c>
    </row>
    <row r="1425" spans="1:21" x14ac:dyDescent="0.3">
      <c r="A1425">
        <f t="shared" si="233"/>
        <v>6</v>
      </c>
      <c r="D1425" s="61">
        <f t="shared" si="225"/>
        <v>1.292494748669822E-4</v>
      </c>
      <c r="E1425" s="61">
        <f>D1425/SUM(D1419:D1536)</f>
        <v>1.3591820100225765E-4</v>
      </c>
      <c r="F1425">
        <f>D1416*EXP(-N1416+D1416*A1425-EXP(-N1416+D1416*A1425))</f>
        <v>7.9974106207456814E-5</v>
      </c>
      <c r="G1425">
        <f t="shared" si="234"/>
        <v>9.5356629173258618E-5</v>
      </c>
      <c r="H1425">
        <f>F1425*(1/D1416+A1425-A1425*EXP(-N1416+D1416*A1425))</f>
        <v>1.3364905342911737E-3</v>
      </c>
      <c r="I1425">
        <f>F1425*(-1+EXP(-N1416+D1416*A1425))</f>
        <v>-7.9905504979150931E-5</v>
      </c>
      <c r="K1425">
        <f t="shared" si="226"/>
        <v>5.5944094794800839E-5</v>
      </c>
      <c r="L1425">
        <f t="shared" si="227"/>
        <v>1.7862069482499069E-6</v>
      </c>
      <c r="M1425">
        <f t="shared" si="228"/>
        <v>6.3848897259731141E-9</v>
      </c>
      <c r="O1425">
        <f t="shared" si="229"/>
        <v>-1.0679295104239146E-7</v>
      </c>
      <c r="R1425">
        <f t="shared" si="230"/>
        <v>7.4768753142739441E-8</v>
      </c>
      <c r="S1425">
        <f t="shared" si="231"/>
        <v>-4.4702411451800504E-9</v>
      </c>
      <c r="U1425">
        <f t="shared" si="232"/>
        <v>3.1297417424096622E-9</v>
      </c>
    </row>
    <row r="1426" spans="1:21" x14ac:dyDescent="0.3">
      <c r="A1426">
        <f t="shared" si="233"/>
        <v>7</v>
      </c>
      <c r="D1426" s="61">
        <f t="shared" si="225"/>
        <v>1.2923267352736023E-4</v>
      </c>
      <c r="E1426" s="61">
        <f>D1426/SUM(D1419:D1536)</f>
        <v>1.3590053278458638E-4</v>
      </c>
      <c r="F1426">
        <f>D1416*EXP(-N1416+D1416*A1426-EXP(-N1416+D1416*A1426))</f>
        <v>8.778858049795562E-5</v>
      </c>
      <c r="G1426">
        <f t="shared" si="234"/>
        <v>9.5356974236402502E-5</v>
      </c>
      <c r="H1426">
        <f>F1426*(1/D1416+A1426-A1426*EXP(-N1416+D1416*A1426))</f>
        <v>1.5547441599868951E-3</v>
      </c>
      <c r="I1426">
        <f>F1426*(-1+EXP(-N1416+D1416*A1426))</f>
        <v>-8.7705910944697104E-5</v>
      </c>
      <c r="K1426">
        <f t="shared" si="226"/>
        <v>4.8111952286630764E-5</v>
      </c>
      <c r="L1426">
        <f t="shared" si="227"/>
        <v>2.417229403013356E-6</v>
      </c>
      <c r="M1426">
        <f t="shared" si="228"/>
        <v>7.69232681463914E-9</v>
      </c>
      <c r="O1426">
        <f t="shared" si="229"/>
        <v>-1.3636025283759853E-7</v>
      </c>
      <c r="R1426">
        <f t="shared" si="230"/>
        <v>7.4801776843207328E-8</v>
      </c>
      <c r="S1426">
        <f t="shared" si="231"/>
        <v>-4.2197026026267536E-9</v>
      </c>
      <c r="U1426">
        <f t="shared" si="232"/>
        <v>2.3147599528310351E-9</v>
      </c>
    </row>
    <row r="1427" spans="1:21" x14ac:dyDescent="0.3">
      <c r="A1427">
        <f t="shared" si="233"/>
        <v>8</v>
      </c>
      <c r="D1427" s="61">
        <f t="shared" si="225"/>
        <v>8.9460722153159592E-5</v>
      </c>
      <c r="E1427" s="61">
        <f>D1427/SUM(D1419:D1536)</f>
        <v>9.4076516967934469E-5</v>
      </c>
      <c r="F1427">
        <f>D1416*EXP(-N1416+D1416*A1427-EXP(-N1416+D1416*A1427))</f>
        <v>9.6365836314475507E-5</v>
      </c>
      <c r="G1427">
        <f t="shared" si="234"/>
        <v>9.6175554005639209E-5</v>
      </c>
      <c r="H1427">
        <f>F1427*(1/D1416+A1427-A1427*EXP(-N1416+D1416*A1427))</f>
        <v>1.8028522672316422E-3</v>
      </c>
      <c r="I1427">
        <f>F1427*(-1+EXP(-N1416+D1416*A1427))</f>
        <v>-9.6266214206724084E-5</v>
      </c>
      <c r="K1427">
        <f t="shared" si="226"/>
        <v>-2.2893193465410371E-6</v>
      </c>
      <c r="L1427">
        <f t="shared" si="227"/>
        <v>3.2502762974622724E-6</v>
      </c>
      <c r="M1427">
        <f t="shared" si="228"/>
        <v>9.2671839976948861E-9</v>
      </c>
      <c r="O1427">
        <f t="shared" si="229"/>
        <v>-1.7355376254039943E-7</v>
      </c>
      <c r="R1427">
        <f t="shared" si="230"/>
        <v>-4.1273045743287705E-9</v>
      </c>
      <c r="S1427">
        <f t="shared" si="231"/>
        <v>2.2038410660171708E-10</v>
      </c>
      <c r="U1427">
        <f t="shared" si="232"/>
        <v>5.2409830704470815E-12</v>
      </c>
    </row>
    <row r="1428" spans="1:21" x14ac:dyDescent="0.3">
      <c r="A1428">
        <f t="shared" si="233"/>
        <v>9</v>
      </c>
      <c r="D1428" s="61">
        <f t="shared" si="225"/>
        <v>2.1863366056663175E-4</v>
      </c>
      <c r="E1428" s="61">
        <f>D1428/SUM(D1419:D1536)</f>
        <v>2.299142325594554E-4</v>
      </c>
      <c r="F1428">
        <f>D1416*EXP(-N1416+D1416*A1428-EXP(-N1416+D1416*A1428))</f>
        <v>1.0578016759096806E-4</v>
      </c>
      <c r="G1428">
        <f t="shared" si="234"/>
        <v>9.3529708414640241E-5</v>
      </c>
      <c r="H1428">
        <f>F1428*(1/D1416+A1428-A1428*EXP(-N1416+D1416*A1428))</f>
        <v>2.0845540587550227E-3</v>
      </c>
      <c r="I1428">
        <f>F1428*(-1+EXP(-N1416+D1416*A1428))</f>
        <v>-1.0566011765042837E-4</v>
      </c>
      <c r="K1428">
        <f t="shared" si="226"/>
        <v>1.2413406496848732E-4</v>
      </c>
      <c r="L1428">
        <f t="shared" si="227"/>
        <v>4.3453656238720385E-6</v>
      </c>
      <c r="M1428">
        <f t="shared" si="228"/>
        <v>1.1164060461902365E-8</v>
      </c>
      <c r="O1428">
        <f t="shared" si="229"/>
        <v>-2.2025422709673366E-7</v>
      </c>
      <c r="R1428">
        <f t="shared" si="230"/>
        <v>2.5876416895981994E-7</v>
      </c>
      <c r="S1428">
        <f t="shared" si="231"/>
        <v>-1.311601990899629E-8</v>
      </c>
      <c r="U1428">
        <f t="shared" si="232"/>
        <v>1.5409266085600631E-8</v>
      </c>
    </row>
    <row r="1429" spans="1:21" x14ac:dyDescent="0.3">
      <c r="A1429">
        <f t="shared" si="233"/>
        <v>10</v>
      </c>
      <c r="D1429" s="61">
        <f t="shared" si="225"/>
        <v>2.9812786589345303E-5</v>
      </c>
      <c r="E1429" s="61">
        <f>D1429/SUM(D1419:D1536)</f>
        <v>3.1351000259446217E-5</v>
      </c>
      <c r="F1429">
        <f>D1416*EXP(-N1416+D1416*A1429-EXP(-N1416+D1416*A1429))</f>
        <v>1.1611307110308757E-4</v>
      </c>
      <c r="G1429">
        <f t="shared" si="234"/>
        <v>9.7409775939583693E-5</v>
      </c>
      <c r="H1429">
        <f>F1429*(1/D1416+A1429-A1429*EXP(-N1416+D1416*A1429))</f>
        <v>2.4040315574981232E-3</v>
      </c>
      <c r="I1429">
        <f>F1429*(-1+EXP(-N1416+D1416*A1429))</f>
        <v>-1.1596840596771089E-4</v>
      </c>
      <c r="K1429">
        <f t="shared" si="226"/>
        <v>-8.4762070843641364E-5</v>
      </c>
      <c r="L1429">
        <f t="shared" si="227"/>
        <v>5.7793677294468525E-6</v>
      </c>
      <c r="M1429">
        <f t="shared" si="228"/>
        <v>1.3448671182691803E-8</v>
      </c>
      <c r="O1429">
        <f t="shared" si="229"/>
        <v>-2.7879170761913065E-7</v>
      </c>
      <c r="R1429">
        <f t="shared" si="230"/>
        <v>-2.037706931870054E-7</v>
      </c>
      <c r="S1429">
        <f t="shared" si="231"/>
        <v>9.8297222422592729E-9</v>
      </c>
      <c r="U1429">
        <f t="shared" si="232"/>
        <v>7.1846086537024774E-9</v>
      </c>
    </row>
    <row r="1430" spans="1:21" x14ac:dyDescent="0.3">
      <c r="A1430">
        <f t="shared" si="233"/>
        <v>11</v>
      </c>
      <c r="D1430" s="61">
        <f t="shared" si="225"/>
        <v>9.9366018199151127E-5</v>
      </c>
      <c r="E1430" s="61">
        <f>D1430/SUM(D1419:D1536)</f>
        <v>1.0449288438723352E-4</v>
      </c>
      <c r="F1430">
        <f>D1416*EXP(-N1416+D1416*A1430-EXP(-N1416+D1416*A1430))</f>
        <v>1.274539379474048E-4</v>
      </c>
      <c r="G1430">
        <f t="shared" si="234"/>
        <v>9.5971357676109698E-5</v>
      </c>
      <c r="H1430">
        <f>F1430*(1/D1416+A1430-A1430*EXP(-N1416+D1416*A1430))</f>
        <v>2.7659597599468369E-3</v>
      </c>
      <c r="I1430">
        <f>F1430*(-1+EXP(-N1416+D1416*A1430))</f>
        <v>-1.2727961237837319E-4</v>
      </c>
      <c r="K1430">
        <f t="shared" si="226"/>
        <v>-2.2961053560171285E-5</v>
      </c>
      <c r="L1430">
        <f t="shared" si="227"/>
        <v>7.6505333936451631E-6</v>
      </c>
      <c r="M1430">
        <f t="shared" si="228"/>
        <v>1.620009972718893E-8</v>
      </c>
      <c r="O1430">
        <f t="shared" si="229"/>
        <v>-3.5205028610021158E-7</v>
      </c>
      <c r="R1430">
        <f t="shared" si="230"/>
        <v>-6.3509350193417832E-8</v>
      </c>
      <c r="S1430">
        <f t="shared" si="231"/>
        <v>2.9224739969376667E-9</v>
      </c>
      <c r="U1430">
        <f t="shared" si="232"/>
        <v>5.2720998059305448E-10</v>
      </c>
    </row>
    <row r="1431" spans="1:21" x14ac:dyDescent="0.3">
      <c r="A1431">
        <f t="shared" si="233"/>
        <v>12</v>
      </c>
      <c r="D1431" s="61">
        <f t="shared" si="225"/>
        <v>9.935608209414473E-5</v>
      </c>
      <c r="E1431" s="61">
        <f>D1431/SUM(D1419:D1536)</f>
        <v>1.0448243562124179E-4</v>
      </c>
      <c r="F1431">
        <f>D1416*EXP(-N1416+D1416*A1431-EXP(-N1416+D1416*A1431))</f>
        <v>1.3990080999331188E-4</v>
      </c>
      <c r="G1431">
        <f t="shared" si="234"/>
        <v>9.5971562398832738E-5</v>
      </c>
      <c r="H1431">
        <f>F1431*(1/D1416+A1431-A1431*EXP(-N1416+D1416*A1431))</f>
        <v>3.175562205091631E-3</v>
      </c>
      <c r="I1431">
        <f>F1431*(-1+EXP(-N1416+D1416*A1431))</f>
        <v>-1.3969074526858305E-4</v>
      </c>
      <c r="K1431">
        <f t="shared" si="226"/>
        <v>-3.5418374372070093E-5</v>
      </c>
      <c r="L1431">
        <f t="shared" si="227"/>
        <v>1.0084195318406423E-5</v>
      </c>
      <c r="M1431">
        <f t="shared" si="228"/>
        <v>1.951350431369216E-8</v>
      </c>
      <c r="O1431">
        <f t="shared" si="229"/>
        <v>-4.435966510759949E-7</v>
      </c>
      <c r="R1431">
        <f t="shared" si="230"/>
        <v>-1.1247325102173182E-7</v>
      </c>
      <c r="S1431">
        <f t="shared" si="231"/>
        <v>4.9476191122361536E-9</v>
      </c>
      <c r="U1431">
        <f t="shared" si="232"/>
        <v>1.2544612431601116E-9</v>
      </c>
    </row>
    <row r="1432" spans="1:21" x14ac:dyDescent="0.3">
      <c r="A1432">
        <f t="shared" si="233"/>
        <v>13</v>
      </c>
      <c r="D1432" s="61">
        <f t="shared" si="225"/>
        <v>1.0927966887881629E-4</v>
      </c>
      <c r="E1432" s="61">
        <f>D1432/SUM(D1419:D1536)</f>
        <v>1.1491803750396091E-4</v>
      </c>
      <c r="F1432">
        <f>D1416*EXP(-N1416+D1416*A1432-EXP(-N1416+D1416*A1432))</f>
        <v>1.5356120711979311E-4</v>
      </c>
      <c r="G1432">
        <f t="shared" si="234"/>
        <v>9.5767206392987139E-5</v>
      </c>
      <c r="H1432">
        <f>F1432*(1/D1416+A1432-A1432*EXP(-N1416+D1416*A1432))</f>
        <v>3.6386725028978435E-3</v>
      </c>
      <c r="I1432">
        <f>F1432*(-1+EXP(-N1416+D1416*A1432))</f>
        <v>-1.5330807952937519E-4</v>
      </c>
      <c r="K1432">
        <f t="shared" si="226"/>
        <v>-3.8643169615832192E-5</v>
      </c>
      <c r="L1432">
        <f t="shared" si="227"/>
        <v>1.3239937583344856E-5</v>
      </c>
      <c r="M1432">
        <f t="shared" si="228"/>
        <v>2.3503367248985229E-8</v>
      </c>
      <c r="O1432">
        <f t="shared" si="229"/>
        <v>-5.5783789345561331E-7</v>
      </c>
      <c r="R1432">
        <f t="shared" si="230"/>
        <v>-1.4060983870594601E-7</v>
      </c>
      <c r="S1432">
        <f t="shared" si="231"/>
        <v>5.9243101207311366E-9</v>
      </c>
      <c r="U1432">
        <f t="shared" si="232"/>
        <v>1.4932945579579764E-9</v>
      </c>
    </row>
    <row r="1433" spans="1:21" x14ac:dyDescent="0.3">
      <c r="A1433">
        <f t="shared" si="233"/>
        <v>14</v>
      </c>
      <c r="D1433" s="61">
        <f t="shared" si="225"/>
        <v>2.1851125999207405E-4</v>
      </c>
      <c r="E1433" s="61">
        <f>D1433/SUM(D1419:D1536)</f>
        <v>2.2978551663304525E-4</v>
      </c>
      <c r="F1433">
        <f>D1416*EXP(-N1416+D1416*A1433-EXP(-N1416+D1416*A1433))</f>
        <v>1.6855303150728265E-4</v>
      </c>
      <c r="G1433">
        <f t="shared" si="234"/>
        <v>9.3532198074187096E-5</v>
      </c>
      <c r="H1433">
        <f>F1433*(1/D1416+A1433-A1433*EXP(-N1416+D1416*A1433))</f>
        <v>4.1618024128325408E-3</v>
      </c>
      <c r="I1433">
        <f>F1433*(-1+EXP(-N1416+D1416*A1433))</f>
        <v>-1.6824801762731326E-4</v>
      </c>
      <c r="K1433">
        <f t="shared" si="226"/>
        <v>6.1232485125762599E-5</v>
      </c>
      <c r="L1433">
        <f t="shared" si="227"/>
        <v>1.7320599323458757E-5</v>
      </c>
      <c r="M1433">
        <f t="shared" si="228"/>
        <v>2.8307395435520714E-8</v>
      </c>
      <c r="O1433">
        <f t="shared" si="229"/>
        <v>-7.0021500571564415E-7</v>
      </c>
      <c r="R1433">
        <f t="shared" si="230"/>
        <v>2.5483750434013145E-7</v>
      </c>
      <c r="S1433">
        <f t="shared" si="231"/>
        <v>-1.0302244236803502E-8</v>
      </c>
      <c r="U1433">
        <f t="shared" si="232"/>
        <v>3.7494172346767381E-9</v>
      </c>
    </row>
    <row r="1434" spans="1:21" x14ac:dyDescent="0.3">
      <c r="A1434">
        <f t="shared" si="233"/>
        <v>15</v>
      </c>
      <c r="D1434" s="61">
        <f t="shared" si="225"/>
        <v>2.9788052242649978E-4</v>
      </c>
      <c r="E1434" s="61">
        <f>D1434/SUM(D1419:D1536)</f>
        <v>3.1324989725095852E-4</v>
      </c>
      <c r="F1434">
        <f>D1416*EXP(-N1416+D1416*A1434-EXP(-N1416+D1416*A1434))</f>
        <v>1.8500555573530171E-4</v>
      </c>
      <c r="G1434">
        <f t="shared" si="234"/>
        <v>9.1924762176424604E-5</v>
      </c>
      <c r="H1434">
        <f>F1434*(1/D1416+A1434-A1434*EXP(-N1416+D1416*A1434))</f>
        <v>4.7522171118467632E-3</v>
      </c>
      <c r="I1434">
        <f>F1434*(-1+EXP(-N1416+D1416*A1434))</f>
        <v>-1.8463802566922346E-4</v>
      </c>
      <c r="K1434">
        <f t="shared" si="226"/>
        <v>1.2824434151565681E-4</v>
      </c>
      <c r="L1434">
        <f t="shared" si="227"/>
        <v>2.2583567478129192E-5</v>
      </c>
      <c r="M1434">
        <f t="shared" si="228"/>
        <v>3.4091200523028824E-8</v>
      </c>
      <c r="O1434">
        <f t="shared" si="229"/>
        <v>-8.7743998508288561E-7</v>
      </c>
      <c r="R1434">
        <f t="shared" si="230"/>
        <v>6.0944495424822455E-7</v>
      </c>
      <c r="S1434">
        <f t="shared" si="231"/>
        <v>-2.3678782020700502E-8</v>
      </c>
      <c r="U1434">
        <f t="shared" si="232"/>
        <v>1.6446611130784415E-8</v>
      </c>
    </row>
    <row r="1435" spans="1:21" x14ac:dyDescent="0.3">
      <c r="A1435">
        <f t="shared" si="233"/>
        <v>16</v>
      </c>
      <c r="D1435" s="61">
        <f t="shared" si="225"/>
        <v>7.0448354215401233E-4</v>
      </c>
      <c r="E1435" s="61">
        <f>D1435/SUM(D1419:D1536)</f>
        <v>7.4083191273167904E-4</v>
      </c>
      <c r="F1435">
        <f>D1416*EXP(-N1416+D1416*A1435-EXP(-N1416+D1416*A1435))</f>
        <v>2.0306050193715853E-4</v>
      </c>
      <c r="G1435">
        <f t="shared" si="234"/>
        <v>8.3908497997639921E-5</v>
      </c>
      <c r="H1435">
        <f>F1435*(1/D1416+A1435-A1435*EXP(-N1416+D1416*A1435))</f>
        <v>5.4180183418646019E-3</v>
      </c>
      <c r="I1435">
        <f>F1435*(-1+EXP(-N1416+D1416*A1435))</f>
        <v>-2.0261764992244986E-4</v>
      </c>
      <c r="K1435">
        <f t="shared" si="226"/>
        <v>5.3777141079452051E-4</v>
      </c>
      <c r="L1435">
        <f t="shared" si="227"/>
        <v>2.9354922752781249E-5</v>
      </c>
      <c r="M1435">
        <f t="shared" si="228"/>
        <v>4.1053912060096442E-8</v>
      </c>
      <c r="O1435">
        <f t="shared" si="229"/>
        <v>-1.0977861436653341E-6</v>
      </c>
      <c r="R1435">
        <f t="shared" si="230"/>
        <v>2.9136553674151157E-6</v>
      </c>
      <c r="S1435">
        <f t="shared" si="231"/>
        <v>-1.0896197945066613E-7</v>
      </c>
      <c r="U1435">
        <f t="shared" si="232"/>
        <v>2.8919809026792894E-7</v>
      </c>
    </row>
    <row r="1436" spans="1:21" x14ac:dyDescent="0.3">
      <c r="A1436">
        <f t="shared" si="233"/>
        <v>17</v>
      </c>
      <c r="D1436" s="61">
        <f t="shared" si="225"/>
        <v>6.1480151632903335E-4</v>
      </c>
      <c r="E1436" s="61">
        <f>D1436/SUM(D1419:D1536)</f>
        <v>6.4652267375864682E-4</v>
      </c>
      <c r="F1436">
        <f>D1416*EXP(-N1416+D1416*A1436-EXP(-N1416+D1416*A1436))</f>
        <v>2.228732197802916E-4</v>
      </c>
      <c r="G1436">
        <f t="shared" si="234"/>
        <v>8.5645167325036596E-5</v>
      </c>
      <c r="H1436">
        <f>F1436*(1/D1416+A1436-A1436*EXP(-N1416+D1416*A1436))</f>
        <v>6.1682361787161267E-3</v>
      </c>
      <c r="I1436">
        <f>F1436*(-1+EXP(-N1416+D1416*A1436))</f>
        <v>-2.223396194079782E-4</v>
      </c>
      <c r="K1436">
        <f t="shared" si="226"/>
        <v>4.2364945397835524E-4</v>
      </c>
      <c r="L1436">
        <f t="shared" si="227"/>
        <v>3.8047137556422521E-5</v>
      </c>
      <c r="M1436">
        <f t="shared" si="228"/>
        <v>4.9434906358484595E-8</v>
      </c>
      <c r="O1436">
        <f t="shared" si="229"/>
        <v>-1.3714432843942655E-6</v>
      </c>
      <c r="R1436">
        <f t="shared" si="230"/>
        <v>2.6131698891226234E-6</v>
      </c>
      <c r="S1436">
        <f t="shared" si="231"/>
        <v>-9.4194058359945276E-8</v>
      </c>
      <c r="U1436">
        <f t="shared" si="232"/>
        <v>1.7947885985615854E-7</v>
      </c>
    </row>
    <row r="1437" spans="1:21" x14ac:dyDescent="0.3">
      <c r="A1437">
        <f t="shared" si="233"/>
        <v>18</v>
      </c>
      <c r="D1437" s="61">
        <f t="shared" si="225"/>
        <v>1.010416505263361E-3</v>
      </c>
      <c r="E1437" s="61">
        <f>D1437/SUM(D1419:D1536)</f>
        <v>1.0625497225402445E-3</v>
      </c>
      <c r="F1437">
        <f>D1416*EXP(-N1416+D1416*A1437-EXP(-N1416+D1416*A1437))</f>
        <v>2.4461397157000123E-4</v>
      </c>
      <c r="G1437">
        <f t="shared" si="234"/>
        <v>7.8118028288409091E-5</v>
      </c>
      <c r="H1437">
        <f>F1437*(1/D1416+A1437-A1437*EXP(-N1416+D1416*A1437))</f>
        <v>7.0129302167795853E-3</v>
      </c>
      <c r="I1437">
        <f>F1437*(-1+EXP(-N1416+D1416*A1437))</f>
        <v>-2.4397104027926403E-4</v>
      </c>
      <c r="K1437">
        <f t="shared" si="226"/>
        <v>8.1793575097024334E-4</v>
      </c>
      <c r="L1437">
        <f t="shared" si="227"/>
        <v>4.9181190225420162E-5</v>
      </c>
      <c r="M1437">
        <f t="shared" si="228"/>
        <v>5.9521868494946272E-8</v>
      </c>
      <c r="O1437">
        <f t="shared" si="229"/>
        <v>-1.7109518803936001E-6</v>
      </c>
      <c r="R1437">
        <f t="shared" si="230"/>
        <v>5.7361263433635215E-6</v>
      </c>
      <c r="S1437">
        <f t="shared" si="231"/>
        <v>-1.9955263604581132E-7</v>
      </c>
      <c r="U1437">
        <f t="shared" si="232"/>
        <v>6.690188927152559E-7</v>
      </c>
    </row>
    <row r="1438" spans="1:21" x14ac:dyDescent="0.3">
      <c r="A1438">
        <f t="shared" si="233"/>
        <v>19</v>
      </c>
      <c r="D1438" s="61">
        <f t="shared" si="225"/>
        <v>1.2268272676002328E-3</v>
      </c>
      <c r="E1438" s="61">
        <f>D1438/SUM(D1419:D1536)</f>
        <v>1.2901263647248761E-3</v>
      </c>
      <c r="F1438">
        <f>D1416*EXP(-N1416+D1416*A1438-EXP(-N1416+D1416*A1438))</f>
        <v>2.6846933330878765E-4</v>
      </c>
      <c r="G1438">
        <f t="shared" si="234"/>
        <v>7.4146974250425049E-5</v>
      </c>
      <c r="H1438">
        <f>F1438*(1/D1416+A1438-A1438*EXP(-N1416+D1416*A1438))</f>
        <v>7.9633010153003676E-3</v>
      </c>
      <c r="I1438">
        <f>F1438*(-1+EXP(-N1416+D1416*A1438))</f>
        <v>-2.6769468771389106E-4</v>
      </c>
      <c r="K1438">
        <f t="shared" si="226"/>
        <v>1.0216570314160885E-3</v>
      </c>
      <c r="L1438">
        <f t="shared" si="227"/>
        <v>6.3414163060283862E-5</v>
      </c>
      <c r="M1438">
        <f t="shared" si="228"/>
        <v>7.1660445830237654E-8</v>
      </c>
      <c r="O1438">
        <f t="shared" si="229"/>
        <v>-2.1317333784625435E-6</v>
      </c>
      <c r="R1438">
        <f t="shared" si="230"/>
        <v>8.1357624755644971E-6</v>
      </c>
      <c r="S1438">
        <f t="shared" si="231"/>
        <v>-2.7349215997563081E-7</v>
      </c>
      <c r="U1438">
        <f t="shared" si="232"/>
        <v>1.0437830898419345E-6</v>
      </c>
    </row>
    <row r="1439" spans="1:21" x14ac:dyDescent="0.3">
      <c r="A1439">
        <f t="shared" si="233"/>
        <v>20</v>
      </c>
      <c r="D1439" s="61">
        <f t="shared" si="225"/>
        <v>1.1463465877014178E-3</v>
      </c>
      <c r="E1439" s="61">
        <f>D1439/SUM(D1419:D1536)</f>
        <v>1.2054932222030732E-3</v>
      </c>
      <c r="F1439">
        <f>D1416*EXP(-N1416+D1416*A1439-EXP(-N1416+D1416*A1439))</f>
        <v>2.9464372107454808E-4</v>
      </c>
      <c r="G1439">
        <f t="shared" si="234"/>
        <v>7.5611665934557286E-5</v>
      </c>
      <c r="H1439">
        <f>F1439*(1/D1416+A1439-A1439*EXP(-N1416+D1416*A1439))</f>
        <v>9.0318127020099243E-3</v>
      </c>
      <c r="I1439">
        <f>F1439*(-1+EXP(-N1416+D1416*A1439))</f>
        <v>-2.9371040095257808E-4</v>
      </c>
      <c r="K1439">
        <f t="shared" si="226"/>
        <v>9.108495011285251E-4</v>
      </c>
      <c r="L1439">
        <f t="shared" si="227"/>
        <v>8.1573640684187804E-5</v>
      </c>
      <c r="M1439">
        <f t="shared" si="228"/>
        <v>8.6265799627724178E-8</v>
      </c>
      <c r="O1439">
        <f t="shared" si="229"/>
        <v>-2.6527373300359224E-6</v>
      </c>
      <c r="R1439">
        <f t="shared" si="230"/>
        <v>8.2266220939120153E-6</v>
      </c>
      <c r="S1439">
        <f t="shared" si="231"/>
        <v>-2.6752597218391485E-7</v>
      </c>
      <c r="U1439">
        <f t="shared" si="232"/>
        <v>8.2964681370608301E-7</v>
      </c>
    </row>
    <row r="1440" spans="1:21" x14ac:dyDescent="0.3">
      <c r="A1440">
        <f t="shared" si="233"/>
        <v>21</v>
      </c>
      <c r="D1440" s="61">
        <f t="shared" si="225"/>
        <v>1.1055784534764101E-3</v>
      </c>
      <c r="E1440" s="61">
        <f>D1440/SUM(D1419:D1536)</f>
        <v>1.1626216247146942E-3</v>
      </c>
      <c r="F1440">
        <f>D1416*EXP(-N1416+D1416*A1440-EXP(-N1416+D1416*A1440))</f>
        <v>3.2336105259708384E-4</v>
      </c>
      <c r="G1440">
        <f t="shared" si="234"/>
        <v>7.6359083592556344E-5</v>
      </c>
      <c r="H1440">
        <f>F1440*(1/D1416+A1440-A1440*EXP(-N1416+D1416*A1440))</f>
        <v>1.0232327675423172E-2</v>
      </c>
      <c r="I1440">
        <f>F1440*(-1+EXP(-N1416+D1416*A1440))</f>
        <v>-3.2223658688896629E-4</v>
      </c>
      <c r="K1440">
        <f t="shared" si="226"/>
        <v>8.3926057211761032E-4</v>
      </c>
      <c r="L1440">
        <f t="shared" si="227"/>
        <v>1.0470052965723097E-4</v>
      </c>
      <c r="M1440">
        <f t="shared" si="228"/>
        <v>1.0383641792985033E-7</v>
      </c>
      <c r="O1440">
        <f t="shared" si="229"/>
        <v>-3.2972303460578732E-6</v>
      </c>
      <c r="R1440">
        <f t="shared" si="230"/>
        <v>8.5875891789705084E-6</v>
      </c>
      <c r="S1440">
        <f t="shared" si="231"/>
        <v>-2.7044046226965989E-7</v>
      </c>
      <c r="U1440">
        <f t="shared" si="232"/>
        <v>7.0435830791117858E-7</v>
      </c>
    </row>
    <row r="1441" spans="1:21" x14ac:dyDescent="0.3">
      <c r="A1441">
        <f t="shared" si="233"/>
        <v>22</v>
      </c>
      <c r="D1441" s="61">
        <f t="shared" si="225"/>
        <v>1.389883185482768E-3</v>
      </c>
      <c r="E1441" s="61">
        <f>D1441/SUM(D1419:D1536)</f>
        <v>1.4615952781898975E-3</v>
      </c>
      <c r="F1441">
        <f>D1416*EXP(-N1416+D1416*A1441-EXP(-N1416+D1416*A1441))</f>
        <v>3.5486655439909094E-4</v>
      </c>
      <c r="G1441">
        <f t="shared" si="234"/>
        <v>7.1223384941683502E-5</v>
      </c>
      <c r="H1441">
        <f>F1441*(1/D1416+A1441-A1441*EXP(-N1416+D1416*A1441))</f>
        <v>1.1580254386656171E-2</v>
      </c>
      <c r="I1441">
        <f>F1441*(-1+EXP(-N1416+D1416*A1441))</f>
        <v>-3.5351183720542904E-4</v>
      </c>
      <c r="K1441">
        <f t="shared" si="226"/>
        <v>1.1067287237908066E-3</v>
      </c>
      <c r="L1441">
        <f t="shared" si="227"/>
        <v>1.3410229165966949E-4</v>
      </c>
      <c r="M1441">
        <f t="shared" si="228"/>
        <v>1.2497061904435777E-7</v>
      </c>
      <c r="O1441">
        <f t="shared" si="229"/>
        <v>-4.0937570035330519E-6</v>
      </c>
      <c r="R1441">
        <f t="shared" si="230"/>
        <v>1.2816200158516872E-5</v>
      </c>
      <c r="S1441">
        <f t="shared" si="231"/>
        <v>-3.9124170443530785E-7</v>
      </c>
      <c r="U1441">
        <f t="shared" si="232"/>
        <v>1.2248484680636274E-6</v>
      </c>
    </row>
    <row r="1442" spans="1:21" x14ac:dyDescent="0.3">
      <c r="A1442">
        <f t="shared" si="233"/>
        <v>23</v>
      </c>
      <c r="D1442" s="61">
        <f t="shared" si="225"/>
        <v>9.4539543004458146E-4</v>
      </c>
      <c r="E1442" s="61">
        <f>D1442/SUM(D1419:D1536)</f>
        <v>9.9417383490074565E-4</v>
      </c>
      <c r="F1442">
        <f>D1416*EXP(-N1416+D1416*A1442-EXP(-N1416+D1416*A1442))</f>
        <v>3.8942872530635874E-4</v>
      </c>
      <c r="G1442">
        <f t="shared" si="234"/>
        <v>7.9331375962599381E-5</v>
      </c>
      <c r="H1442">
        <f>F1442*(1/D1416+A1442-A1442*EXP(-N1416+D1416*A1442))</f>
        <v>1.3092709211721046E-2</v>
      </c>
      <c r="I1442">
        <f>F1442*(-1+EXP(-N1416+D1416*A1442))</f>
        <v>-3.8779666341768199E-4</v>
      </c>
      <c r="K1442">
        <f t="shared" si="226"/>
        <v>6.0474510959438691E-4</v>
      </c>
      <c r="L1442">
        <f t="shared" si="227"/>
        <v>1.7141903450268513E-4</v>
      </c>
      <c r="M1442">
        <f t="shared" si="228"/>
        <v>1.5038625215788694E-7</v>
      </c>
      <c r="O1442">
        <f t="shared" si="229"/>
        <v>-5.0773089474033715E-6</v>
      </c>
      <c r="R1442">
        <f t="shared" si="230"/>
        <v>7.9177518671296831E-6</v>
      </c>
      <c r="S1442">
        <f t="shared" si="231"/>
        <v>-2.3451813571886368E-7</v>
      </c>
      <c r="U1442">
        <f t="shared" si="232"/>
        <v>3.6571664757832703E-7</v>
      </c>
    </row>
    <row r="1443" spans="1:21" x14ac:dyDescent="0.3">
      <c r="A1443">
        <f t="shared" si="233"/>
        <v>24</v>
      </c>
      <c r="D1443" s="61">
        <f t="shared" si="225"/>
        <v>7.6753487616298814E-4</v>
      </c>
      <c r="E1443" s="61">
        <f>D1443/SUM(D1419:D1536)</f>
        <v>8.0713642884760247E-4</v>
      </c>
      <c r="F1443">
        <f>D1416*EXP(-N1416+D1416*A1443-EXP(-N1416+D1416*A1443))</f>
        <v>4.2734146749880386E-4</v>
      </c>
      <c r="G1443">
        <f t="shared" si="234"/>
        <v>8.2698174574324289E-5</v>
      </c>
      <c r="H1443">
        <f>F1443*(1/D1416+A1443-A1443*EXP(-N1416+D1416*A1443))</f>
        <v>1.4788693442154712E-2</v>
      </c>
      <c r="I1443">
        <f>F1443*(-1+EXP(-N1416+D1416*A1443))</f>
        <v>-4.2537535327703558E-4</v>
      </c>
      <c r="K1443">
        <f t="shared" si="226"/>
        <v>3.7979496134879861E-4</v>
      </c>
      <c r="L1443">
        <f t="shared" si="227"/>
        <v>2.1870545372602981E-4</v>
      </c>
      <c r="M1443">
        <f t="shared" si="228"/>
        <v>1.8094419117556284E-7</v>
      </c>
      <c r="O1443">
        <f t="shared" si="229"/>
        <v>-6.2907456974623401E-6</v>
      </c>
      <c r="R1443">
        <f t="shared" si="230"/>
        <v>5.6166712542623804E-6</v>
      </c>
      <c r="S1443">
        <f t="shared" si="231"/>
        <v>-1.6155541585658329E-7</v>
      </c>
      <c r="U1443">
        <f t="shared" si="232"/>
        <v>1.4424421266593543E-7</v>
      </c>
    </row>
    <row r="1444" spans="1:21" x14ac:dyDescent="0.3">
      <c r="A1444">
        <f t="shared" si="233"/>
        <v>25</v>
      </c>
      <c r="D1444" s="61">
        <f t="shared" si="225"/>
        <v>1.1695900550622079E-3</v>
      </c>
      <c r="E1444" s="61">
        <f>D1444/SUM(D1419:D1536)</f>
        <v>1.2299359541521554E-3</v>
      </c>
      <c r="F1444">
        <f>D1416*EXP(-N1416+D1416*A1444-EXP(-N1416+D1416*A1444))</f>
        <v>4.6892639653980912E-4</v>
      </c>
      <c r="G1444">
        <f t="shared" si="234"/>
        <v>7.5187179983054675E-5</v>
      </c>
      <c r="H1444">
        <f>F1444*(1/D1416+A1444-A1444*EXP(-N1416+D1416*A1444))</f>
        <v>1.6689286420659831E-2</v>
      </c>
      <c r="I1444">
        <f>F1444*(-1+EXP(-N1416+D1416*A1444))</f>
        <v>-4.665579507144117E-4</v>
      </c>
      <c r="K1444">
        <f t="shared" si="226"/>
        <v>7.6100955761234626E-4</v>
      </c>
      <c r="L1444">
        <f t="shared" si="227"/>
        <v>2.7853228123082065E-4</v>
      </c>
      <c r="M1444">
        <f t="shared" si="228"/>
        <v>2.1767632137483142E-7</v>
      </c>
      <c r="O1444">
        <f t="shared" si="229"/>
        <v>-7.7865192713089096E-6</v>
      </c>
      <c r="R1444">
        <f t="shared" si="230"/>
        <v>1.2700706475852076E-5</v>
      </c>
      <c r="S1444">
        <f t="shared" si="231"/>
        <v>-3.5505505967369732E-7</v>
      </c>
      <c r="U1444">
        <f t="shared" si="232"/>
        <v>5.7913554677733894E-7</v>
      </c>
    </row>
    <row r="1445" spans="1:21" x14ac:dyDescent="0.3">
      <c r="A1445">
        <f t="shared" si="233"/>
        <v>26</v>
      </c>
      <c r="D1445" s="61">
        <f t="shared" si="225"/>
        <v>1.1780040895101496E-3</v>
      </c>
      <c r="E1445" s="61">
        <f>D1445/SUM(D1419:D1536)</f>
        <v>1.2387841171834731E-3</v>
      </c>
      <c r="F1445">
        <f>D1416*EXP(-N1416+D1416*A1445-EXP(-N1416+D1416*A1445))</f>
        <v>5.145353419496125E-4</v>
      </c>
      <c r="G1445">
        <f t="shared" si="234"/>
        <v>7.5033812471589557E-5</v>
      </c>
      <c r="H1445">
        <f>F1445*(1/D1416+A1445-A1445*EXP(-N1416+D1416*A1445))</f>
        <v>1.881785582310808E-2</v>
      </c>
      <c r="I1445">
        <f>F1445*(-1+EXP(-N1416+D1416*A1445))</f>
        <v>-5.1168235981117604E-4</v>
      </c>
      <c r="K1445">
        <f t="shared" si="226"/>
        <v>7.2424877523386065E-4</v>
      </c>
      <c r="L1445">
        <f t="shared" si="227"/>
        <v>3.5411169777928265E-4</v>
      </c>
      <c r="M1445">
        <f t="shared" si="228"/>
        <v>2.6181883734193382E-7</v>
      </c>
      <c r="O1445">
        <f t="shared" si="229"/>
        <v>-9.628764874154422E-6</v>
      </c>
      <c r="R1445">
        <f t="shared" si="230"/>
        <v>1.36288090324134E-5</v>
      </c>
      <c r="S1445">
        <f t="shared" si="231"/>
        <v>-3.7058532240201582E-7</v>
      </c>
      <c r="U1445">
        <f t="shared" si="232"/>
        <v>5.2453628842774724E-7</v>
      </c>
    </row>
    <row r="1446" spans="1:21" x14ac:dyDescent="0.3">
      <c r="A1446">
        <f t="shared" si="233"/>
        <v>27</v>
      </c>
      <c r="D1446" s="61">
        <f t="shared" si="225"/>
        <v>1.3332568385892825E-3</v>
      </c>
      <c r="E1446" s="61">
        <f>D1446/SUM(D1419:D1536)</f>
        <v>1.4020472513448115E-3</v>
      </c>
      <c r="F1446">
        <f>D1416*EXP(-N1416+D1416*A1446-EXP(-N1416+D1416*A1446))</f>
        <v>5.645530498341343E-4</v>
      </c>
      <c r="G1446">
        <f t="shared" si="234"/>
        <v>7.2232029527877589E-5</v>
      </c>
      <c r="H1446">
        <f>F1446*(1/D1416+A1446-A1446*EXP(-N1416+D1416*A1446))</f>
        <v>2.1200286031238552E-2</v>
      </c>
      <c r="I1446">
        <f>F1446*(-1+EXP(-N1416+D1416*A1446))</f>
        <v>-5.6111657104793849E-4</v>
      </c>
      <c r="K1446">
        <f t="shared" si="226"/>
        <v>8.3749420151067722E-4</v>
      </c>
      <c r="L1446">
        <f t="shared" si="227"/>
        <v>4.4945212780632849E-4</v>
      </c>
      <c r="M1446">
        <f t="shared" si="228"/>
        <v>3.148518063045962E-7</v>
      </c>
      <c r="O1446">
        <f t="shared" si="229"/>
        <v>-1.1895831803084086E-5</v>
      </c>
      <c r="R1446">
        <f t="shared" si="230"/>
        <v>1.7755116621530096E-5</v>
      </c>
      <c r="S1446">
        <f t="shared" si="231"/>
        <v>-4.6993187462420245E-7</v>
      </c>
      <c r="U1446">
        <f t="shared" si="232"/>
        <v>7.0139653756400685E-7</v>
      </c>
    </row>
    <row r="1447" spans="1:21" x14ac:dyDescent="0.3">
      <c r="A1447">
        <f t="shared" si="233"/>
        <v>28</v>
      </c>
      <c r="D1447" s="61">
        <f t="shared" si="225"/>
        <v>9.8913973402270871E-4</v>
      </c>
      <c r="E1447" s="61">
        <f>D1447/SUM(D1419:D1536)</f>
        <v>1.0401751599113265E-3</v>
      </c>
      <c r="F1447">
        <f>D1416*EXP(-N1416+D1416*A1447-EXP(-N1416+D1416*A1447))</f>
        <v>6.1940009878823485E-4</v>
      </c>
      <c r="G1447">
        <f t="shared" si="234"/>
        <v>7.8514041384952486E-5</v>
      </c>
      <c r="H1447">
        <f>F1447*(1/D1416+A1447-A1447*EXP(-N1416+D1416*A1447))</f>
        <v>2.3865225442363081E-2</v>
      </c>
      <c r="I1447">
        <f>F1447*(-1+EXP(-N1416+D1416*A1447))</f>
        <v>-6.1526100519330626E-4</v>
      </c>
      <c r="K1447">
        <f t="shared" si="226"/>
        <v>4.2077506112309169E-4</v>
      </c>
      <c r="L1447">
        <f t="shared" si="227"/>
        <v>5.6954898541481411E-4</v>
      </c>
      <c r="M1447">
        <f t="shared" si="228"/>
        <v>3.7854610451147763E-7</v>
      </c>
      <c r="O1447">
        <f t="shared" si="229"/>
        <v>-1.4683342594833175E-5</v>
      </c>
      <c r="R1447">
        <f t="shared" si="230"/>
        <v>1.0041891694226689E-5</v>
      </c>
      <c r="S1447">
        <f t="shared" si="231"/>
        <v>-2.588864870668683E-7</v>
      </c>
      <c r="U1447">
        <f t="shared" si="232"/>
        <v>1.7705165206314154E-7</v>
      </c>
    </row>
    <row r="1448" spans="1:21" x14ac:dyDescent="0.3">
      <c r="A1448">
        <f t="shared" si="233"/>
        <v>29</v>
      </c>
      <c r="D1448" s="61">
        <f t="shared" si="225"/>
        <v>1.203115171580054E-3</v>
      </c>
      <c r="E1448" s="61">
        <f>D1448/SUM(D1419:D1536)</f>
        <v>1.2651908248600345E-3</v>
      </c>
      <c r="F1448">
        <f>D1416*EXP(-N1416+D1416*A1448-EXP(-N1416+D1416*A1448))</f>
        <v>6.7953603969440543E-4</v>
      </c>
      <c r="G1448">
        <f t="shared" si="234"/>
        <v>7.4577029103407375E-5</v>
      </c>
      <c r="H1448">
        <f>F1448*(1/D1416+A1448-A1448*EXP(-N1416+D1416*A1448))</f>
        <v>2.6844353411922595E-2</v>
      </c>
      <c r="I1448">
        <f>F1448*(-1+EXP(-N1416+D1416*A1448))</f>
        <v>-6.7455096650647045E-4</v>
      </c>
      <c r="K1448">
        <f t="shared" si="226"/>
        <v>5.8565478516562903E-4</v>
      </c>
      <c r="L1448">
        <f t="shared" si="227"/>
        <v>7.2061931010420027E-4</v>
      </c>
      <c r="M1448">
        <f t="shared" si="228"/>
        <v>4.5501900641481342E-7</v>
      </c>
      <c r="O1448">
        <f t="shared" si="229"/>
        <v>-1.8107884539253652E-5</v>
      </c>
      <c r="R1448">
        <f t="shared" si="230"/>
        <v>1.5721524030369747E-5</v>
      </c>
      <c r="S1448">
        <f t="shared" si="231"/>
        <v>-3.9505400137261439E-7</v>
      </c>
      <c r="U1448">
        <f t="shared" si="232"/>
        <v>3.429915273873991E-7</v>
      </c>
    </row>
    <row r="1449" spans="1:21" x14ac:dyDescent="0.3">
      <c r="A1449">
        <f t="shared" si="233"/>
        <v>30</v>
      </c>
      <c r="D1449" s="61">
        <f t="shared" si="225"/>
        <v>1.3479750442742966E-3</v>
      </c>
      <c r="E1449" s="61">
        <f>D1449/SUM(D1419:D1536)</f>
        <v>1.4175248541803134E-3</v>
      </c>
      <c r="F1449">
        <f>D1416*EXP(-N1416+D1416*A1449-EXP(-N1416+D1416*A1449))</f>
        <v>7.4546276905189672E-4</v>
      </c>
      <c r="G1449">
        <f t="shared" si="234"/>
        <v>7.1969182560231541E-5</v>
      </c>
      <c r="H1449">
        <f>F1449*(1/D1416+A1449-A1449*EXP(-N1416+D1416*A1449))</f>
        <v>3.0172667307817813E-2</v>
      </c>
      <c r="I1449">
        <f>F1449*(-1+EXP(-N1416+D1416*A1449))</f>
        <v>-7.3945919226932723E-4</v>
      </c>
      <c r="K1449">
        <f t="shared" si="226"/>
        <v>6.7206208512841665E-4</v>
      </c>
      <c r="L1449">
        <f t="shared" si="227"/>
        <v>9.1038985246825782E-4</v>
      </c>
      <c r="M1449">
        <f t="shared" si="228"/>
        <v>5.4679989703160581E-7</v>
      </c>
      <c r="O1449">
        <f t="shared" si="229"/>
        <v>-2.2311456196050097E-5</v>
      </c>
      <c r="R1449">
        <f t="shared" si="230"/>
        <v>2.0277905704778048E-5</v>
      </c>
      <c r="S1449">
        <f t="shared" si="231"/>
        <v>-4.9696248662389878E-7</v>
      </c>
      <c r="U1449">
        <f t="shared" si="232"/>
        <v>4.5166744626715516E-7</v>
      </c>
    </row>
    <row r="1450" spans="1:21" x14ac:dyDescent="0.3">
      <c r="A1450">
        <f t="shared" si="233"/>
        <v>31</v>
      </c>
      <c r="D1450" s="61">
        <f t="shared" si="225"/>
        <v>1.2584391942480613E-3</v>
      </c>
      <c r="E1450" s="61">
        <f>D1450/SUM(D1419:D1536)</f>
        <v>1.323369333058868E-3</v>
      </c>
      <c r="F1450">
        <f>D1416*EXP(-N1416+D1416*A1450-EXP(-N1416+D1416*A1450))</f>
        <v>8.1772814399764312E-4</v>
      </c>
      <c r="G1450">
        <f t="shared" si="234"/>
        <v>7.3575578004474388E-5</v>
      </c>
      <c r="H1450">
        <f>F1450*(1/D1416+A1450-A1450*EXP(-N1416+D1416*A1450))</f>
        <v>3.3888789855012008E-2</v>
      </c>
      <c r="I1450">
        <f>F1450*(-1+EXP(-N1416+D1416*A1450))</f>
        <v>-8.1049847983292046E-4</v>
      </c>
      <c r="K1450">
        <f t="shared" si="226"/>
        <v>5.0564118906122493E-4</v>
      </c>
      <c r="L1450">
        <f t="shared" si="227"/>
        <v>1.1484500778371647E-3</v>
      </c>
      <c r="M1450">
        <f t="shared" si="228"/>
        <v>6.5690778581147502E-7</v>
      </c>
      <c r="O1450">
        <f t="shared" si="229"/>
        <v>-2.746681266086453E-5</v>
      </c>
      <c r="R1450">
        <f t="shared" si="230"/>
        <v>1.7135567998134249E-5</v>
      </c>
      <c r="S1450">
        <f t="shared" si="231"/>
        <v>-4.0982141507503314E-7</v>
      </c>
      <c r="U1450">
        <f t="shared" si="232"/>
        <v>2.5567301207524943E-7</v>
      </c>
    </row>
    <row r="1451" spans="1:21" x14ac:dyDescent="0.3">
      <c r="A1451">
        <f t="shared" si="233"/>
        <v>32</v>
      </c>
      <c r="D1451" s="61">
        <f t="shared" si="225"/>
        <v>1.3249234706206299E-3</v>
      </c>
      <c r="E1451" s="61">
        <f>D1451/SUM(D1419:D1536)</f>
        <v>1.3932839168418684E-3</v>
      </c>
      <c r="F1451">
        <f>D1416*EXP(-N1416+D1416*A1451-EXP(-N1416+D1416*A1451))</f>
        <v>8.969298450987183E-4</v>
      </c>
      <c r="G1451">
        <f t="shared" si="234"/>
        <v>7.2381064482100158E-5</v>
      </c>
      <c r="H1451">
        <f>F1451*(1/D1416+A1451-A1451*EXP(-N1416+D1416*A1451))</f>
        <v>3.8035296544298131E-2</v>
      </c>
      <c r="I1451">
        <f>F1451*(-1+EXP(-N1416+D1416*A1451))</f>
        <v>-8.8822436511999529E-4</v>
      </c>
      <c r="K1451">
        <f t="shared" si="226"/>
        <v>4.9635407174315012E-4</v>
      </c>
      <c r="L1451">
        <f t="shared" si="227"/>
        <v>1.4466837832126972E-3</v>
      </c>
      <c r="M1451">
        <f t="shared" si="228"/>
        <v>7.8894252279281867E-7</v>
      </c>
      <c r="O1451">
        <f t="shared" si="229"/>
        <v>-3.3783877125209959E-5</v>
      </c>
      <c r="R1451">
        <f t="shared" si="230"/>
        <v>1.8878974309720544E-5</v>
      </c>
      <c r="S1451">
        <f t="shared" si="231"/>
        <v>-4.4087378024878412E-7</v>
      </c>
      <c r="U1451">
        <f t="shared" si="232"/>
        <v>2.4636736453600422E-7</v>
      </c>
    </row>
    <row r="1452" spans="1:21" x14ac:dyDescent="0.3">
      <c r="A1452">
        <f t="shared" si="233"/>
        <v>33</v>
      </c>
      <c r="D1452" s="61">
        <f t="shared" si="225"/>
        <v>9.537890941228609E-4</v>
      </c>
      <c r="E1452" s="61">
        <f>D1452/SUM(D1419:D1536)</f>
        <v>1.0030005765375E-3</v>
      </c>
      <c r="F1452">
        <f>D1416*EXP(-N1416+D1416*A1452-EXP(-N1416+D1416*A1452))</f>
        <v>9.8371949016195863E-4</v>
      </c>
      <c r="G1452">
        <f t="shared" si="234"/>
        <v>7.9174217542028619E-5</v>
      </c>
      <c r="H1452">
        <f>F1452*(1/D1416+A1452-A1452*EXP(-N1416+D1416*A1452))</f>
        <v>4.2659062345387029E-2</v>
      </c>
      <c r="I1452">
        <f>F1452*(-1+EXP(-N1416+D1416*A1452))</f>
        <v>-9.7323781758916635E-4</v>
      </c>
      <c r="K1452">
        <f t="shared" si="226"/>
        <v>1.9281086375541384E-5</v>
      </c>
      <c r="L1452">
        <f t="shared" si="227"/>
        <v>1.8197956001876174E-3</v>
      </c>
      <c r="M1452">
        <f t="shared" si="228"/>
        <v>9.4719184958572348E-7</v>
      </c>
      <c r="O1452">
        <f t="shared" si="229"/>
        <v>-4.1517412737424657E-5</v>
      </c>
      <c r="R1452">
        <f t="shared" si="230"/>
        <v>8.2251306578101237E-7</v>
      </c>
      <c r="S1452">
        <f t="shared" si="231"/>
        <v>-1.8765082424880107E-8</v>
      </c>
      <c r="U1452">
        <f t="shared" si="232"/>
        <v>3.7176029182108756E-10</v>
      </c>
    </row>
    <row r="1453" spans="1:21" x14ac:dyDescent="0.3">
      <c r="A1453">
        <f t="shared" si="233"/>
        <v>34</v>
      </c>
      <c r="D1453" s="61">
        <f t="shared" si="225"/>
        <v>8.9457045994078817E-4</v>
      </c>
      <c r="E1453" s="61">
        <f>D1453/SUM(D1419:D1536)</f>
        <v>9.4072651134596483E-4</v>
      </c>
      <c r="F1453">
        <f>D1416*EXP(-N1416+D1416*A1453-EXP(-N1416+D1416*A1453))</f>
        <v>1.0788069985468176E-3</v>
      </c>
      <c r="G1453">
        <f t="shared" si="234"/>
        <v>8.0286323560416195E-5</v>
      </c>
      <c r="H1453">
        <f>F1453*(1/D1416+A1453-A1453*EXP(-N1416+D1416*A1453))</f>
        <v>4.7811626271636085E-2</v>
      </c>
      <c r="I1453">
        <f>F1453*(-1+EXP(-N1416+D1416*A1453))</f>
        <v>-1.0661879057076323E-3</v>
      </c>
      <c r="K1453">
        <f t="shared" si="226"/>
        <v>-1.3808048720085275E-4</v>
      </c>
      <c r="L1453">
        <f t="shared" si="227"/>
        <v>2.2859516067386017E-3</v>
      </c>
      <c r="M1453">
        <f t="shared" si="228"/>
        <v>1.136756650277227E-6</v>
      </c>
      <c r="O1453">
        <f t="shared" si="229"/>
        <v>-5.0976177683031687E-5</v>
      </c>
      <c r="R1453">
        <f t="shared" si="230"/>
        <v>-6.601852649452601E-6</v>
      </c>
      <c r="S1453">
        <f t="shared" si="231"/>
        <v>1.4721974546776671E-7</v>
      </c>
      <c r="U1453">
        <f t="shared" si="232"/>
        <v>1.906622094562486E-8</v>
      </c>
    </row>
    <row r="1454" spans="1:21" x14ac:dyDescent="0.3">
      <c r="A1454">
        <f t="shared" si="233"/>
        <v>35</v>
      </c>
      <c r="D1454" s="61">
        <f t="shared" si="225"/>
        <v>1.6986533463416878E-3</v>
      </c>
      <c r="E1454" s="61">
        <f>D1454/SUM(D1419:D1536)</f>
        <v>1.7862966731496308E-3</v>
      </c>
      <c r="F1454">
        <f>D1416*EXP(-N1416+D1416*A1454-EXP(-N1416+D1416*A1454))</f>
        <v>1.1829652005763385E-3</v>
      </c>
      <c r="G1454">
        <f t="shared" si="234"/>
        <v>6.5848249395699889E-5</v>
      </c>
      <c r="H1454">
        <f>F1454*(1/D1416+A1454-A1454*EXP(-N1416+D1416*A1454))</f>
        <v>5.3549571455973853E-2</v>
      </c>
      <c r="I1454">
        <f>F1454*(-1+EXP(-N1416+D1416*A1454))</f>
        <v>-1.1677743736158829E-3</v>
      </c>
      <c r="K1454">
        <f t="shared" si="226"/>
        <v>6.0333147257329227E-4</v>
      </c>
      <c r="L1454">
        <f t="shared" si="227"/>
        <v>2.8675566031184496E-3</v>
      </c>
      <c r="M1454">
        <f t="shared" si="228"/>
        <v>1.3636969876739677E-6</v>
      </c>
      <c r="O1454">
        <f t="shared" si="229"/>
        <v>-6.2533817264398835E-5</v>
      </c>
      <c r="R1454">
        <f t="shared" si="230"/>
        <v>3.230814180220144E-5</v>
      </c>
      <c r="S1454">
        <f t="shared" si="231"/>
        <v>-7.0455503246702467E-7</v>
      </c>
      <c r="U1454">
        <f t="shared" si="232"/>
        <v>3.6400886579745733E-7</v>
      </c>
    </row>
    <row r="1455" spans="1:21" x14ac:dyDescent="0.3">
      <c r="A1455">
        <f t="shared" si="233"/>
        <v>36</v>
      </c>
      <c r="D1455" s="61">
        <f t="shared" si="225"/>
        <v>1.5215440161182746E-3</v>
      </c>
      <c r="E1455" s="61">
        <f>D1455/SUM(D1419:D1536)</f>
        <v>1.6000492507175061E-3</v>
      </c>
      <c r="F1455">
        <f>D1416*EXP(-N1416+D1416*A1455-EXP(-N1416+D1416*A1455))</f>
        <v>1.2970346803738806E-3</v>
      </c>
      <c r="G1455">
        <f t="shared" si="234"/>
        <v>6.8905618966849257E-5</v>
      </c>
      <c r="H1455">
        <f>F1455*(1/D1416+A1455-A1455*EXP(-N1416+D1416*A1455))</f>
        <v>5.9934917272295253E-2</v>
      </c>
      <c r="I1455">
        <f>F1455*(-1+EXP(-N1416+D1416*A1455))</f>
        <v>-1.2787500534571685E-3</v>
      </c>
      <c r="K1455">
        <f t="shared" si="226"/>
        <v>3.0301457034362551E-4</v>
      </c>
      <c r="L1455">
        <f t="shared" si="227"/>
        <v>3.5921943084368758E-3</v>
      </c>
      <c r="M1455">
        <f t="shared" si="228"/>
        <v>1.6352016992167114E-6</v>
      </c>
      <c r="O1455">
        <f t="shared" si="229"/>
        <v>-7.6641778665898524E-5</v>
      </c>
      <c r="R1455">
        <f t="shared" si="230"/>
        <v>1.8161153205845286E-5</v>
      </c>
      <c r="S1455">
        <f t="shared" si="231"/>
        <v>-3.8747989802521207E-7</v>
      </c>
      <c r="U1455">
        <f t="shared" si="232"/>
        <v>9.181782984053198E-8</v>
      </c>
    </row>
    <row r="1456" spans="1:21" x14ac:dyDescent="0.3">
      <c r="A1456">
        <f t="shared" si="233"/>
        <v>37</v>
      </c>
      <c r="D1456" s="61">
        <f t="shared" si="225"/>
        <v>1.7895883817692015E-3</v>
      </c>
      <c r="E1456" s="61">
        <f>D1456/SUM(D1419:D1536)</f>
        <v>1.8819235717200452E-3</v>
      </c>
      <c r="F1456">
        <f>D1416*EXP(-N1416+D1416*A1456-EXP(-N1416+D1416*A1456))</f>
        <v>1.4219288325209604E-3</v>
      </c>
      <c r="G1456">
        <f t="shared" si="234"/>
        <v>6.430542796910059E-5</v>
      </c>
      <c r="H1456">
        <f>F1456*(1/D1416+A1456-A1456*EXP(-N1416+D1416*A1456))</f>
        <v>6.7035518623445797E-2</v>
      </c>
      <c r="I1456">
        <f>F1456*(-1+EXP(-N1416+D1416*A1456))</f>
        <v>-1.3999230182788129E-3</v>
      </c>
      <c r="K1456">
        <f t="shared" si="226"/>
        <v>4.5999473919908478E-4</v>
      </c>
      <c r="L1456">
        <f t="shared" si="227"/>
        <v>4.4937607571143481E-3</v>
      </c>
      <c r="M1456">
        <f t="shared" si="228"/>
        <v>1.9597844571068614E-6</v>
      </c>
      <c r="O1456">
        <f t="shared" si="229"/>
        <v>-9.384456556321981E-5</v>
      </c>
      <c r="R1456">
        <f t="shared" si="230"/>
        <v>3.0835985906267343E-5</v>
      </c>
      <c r="S1456">
        <f t="shared" si="231"/>
        <v>-6.4395722369195809E-7</v>
      </c>
      <c r="U1456">
        <f t="shared" si="232"/>
        <v>2.1159516009083402E-7</v>
      </c>
    </row>
    <row r="1457" spans="1:21" x14ac:dyDescent="0.3">
      <c r="A1457">
        <f t="shared" si="233"/>
        <v>38</v>
      </c>
      <c r="D1457" s="61">
        <f t="shared" si="225"/>
        <v>1.1980214203400744E-3</v>
      </c>
      <c r="E1457" s="61">
        <f>D1457/SUM(D1419:D1536)</f>
        <v>1.2598342576043179E-3</v>
      </c>
      <c r="F1457">
        <f>D1416*EXP(-N1416+D1416*A1457-EXP(-N1416+D1416*A1457))</f>
        <v>1.5586391029948769E-3</v>
      </c>
      <c r="G1457">
        <f t="shared" si="234"/>
        <v>7.4669574275457835E-5</v>
      </c>
      <c r="H1457">
        <f>F1457*(1/D1416+A1457-A1457*EXP(-N1416+D1416*A1457))</f>
        <v>7.4925465756732049E-2</v>
      </c>
      <c r="I1457">
        <f>F1457*(-1+EXP(-N1416+D1416*A1457))</f>
        <v>-1.5321583569137738E-3</v>
      </c>
      <c r="K1457">
        <f t="shared" si="226"/>
        <v>-2.9880484539055894E-4</v>
      </c>
      <c r="L1457">
        <f t="shared" si="227"/>
        <v>5.6138254188632265E-3</v>
      </c>
      <c r="M1457">
        <f t="shared" si="228"/>
        <v>2.3475092306607151E-6</v>
      </c>
      <c r="O1457">
        <f t="shared" si="229"/>
        <v>-1.147976785048338E-4</v>
      </c>
      <c r="R1457">
        <f t="shared" si="230"/>
        <v>-2.2388092211255938E-5</v>
      </c>
      <c r="S1457">
        <f t="shared" si="231"/>
        <v>4.5781634095147297E-7</v>
      </c>
      <c r="U1457">
        <f t="shared" si="232"/>
        <v>8.9284335628875831E-8</v>
      </c>
    </row>
    <row r="1458" spans="1:21" x14ac:dyDescent="0.3">
      <c r="A1458">
        <f t="shared" si="233"/>
        <v>39</v>
      </c>
      <c r="D1458" s="61">
        <f t="shared" si="225"/>
        <v>1.3892487224602017E-3</v>
      </c>
      <c r="E1458" s="61">
        <f>D1458/SUM(D1419:D1536)</f>
        <v>1.4609280795593546E-3</v>
      </c>
      <c r="F1458">
        <f>D1416*EXP(-N1416+D1416*A1458-EXP(-N1416+D1416*A1458))</f>
        <v>1.7082403725068346E-3</v>
      </c>
      <c r="G1458">
        <f t="shared" si="234"/>
        <v>7.1234646892171641E-5</v>
      </c>
      <c r="H1458">
        <f>F1458*(1/D1416+A1458-A1458*EXP(-N1416+D1416*A1458))</f>
        <v>8.3685475791698591E-2</v>
      </c>
      <c r="I1458">
        <f>F1458*(-1+EXP(-N1416+D1416*A1458))</f>
        <v>-1.6763794241677322E-3</v>
      </c>
      <c r="K1458">
        <f t="shared" si="226"/>
        <v>-2.4731229294748004E-4</v>
      </c>
      <c r="L1458">
        <f t="shared" si="227"/>
        <v>7.0032588584829705E-3</v>
      </c>
      <c r="M1458">
        <f t="shared" si="228"/>
        <v>2.8102479737729371E-6</v>
      </c>
      <c r="O1458">
        <f t="shared" si="229"/>
        <v>-1.4028860971889036E-4</v>
      </c>
      <c r="R1458">
        <f t="shared" si="230"/>
        <v>-2.0696446904445813E-5</v>
      </c>
      <c r="S1458">
        <f t="shared" si="231"/>
        <v>4.1458923924089808E-7</v>
      </c>
      <c r="U1458">
        <f t="shared" si="232"/>
        <v>6.1163370242940188E-8</v>
      </c>
    </row>
    <row r="1459" spans="1:21" x14ac:dyDescent="0.3">
      <c r="A1459">
        <f t="shared" si="233"/>
        <v>40</v>
      </c>
      <c r="D1459" s="61">
        <f t="shared" si="225"/>
        <v>1.762275667677993E-3</v>
      </c>
      <c r="E1459" s="61">
        <f>D1459/SUM(D1419:D1536)</f>
        <v>1.8532016371235092E-3</v>
      </c>
      <c r="F1459">
        <f>D1416*EXP(-N1416+D1416*A1459-EXP(-N1416+D1416*A1459))</f>
        <v>1.8718964251609855E-3</v>
      </c>
      <c r="G1459">
        <f t="shared" si="234"/>
        <v>6.4766899127271737E-5</v>
      </c>
      <c r="H1459">
        <f>F1459*(1/D1416+A1459-A1459*EXP(-N1416+D1416*A1459))</f>
        <v>9.3403264472888381E-2</v>
      </c>
      <c r="I1459">
        <f>F1459*(-1+EXP(-N1416+D1416*A1459))</f>
        <v>-1.8335683862437597E-3</v>
      </c>
      <c r="K1459">
        <f t="shared" si="226"/>
        <v>-1.8694788037476292E-5</v>
      </c>
      <c r="L1459">
        <f t="shared" si="227"/>
        <v>8.724169814192332E-3</v>
      </c>
      <c r="M1459">
        <f t="shared" si="228"/>
        <v>3.361973027032545E-6</v>
      </c>
      <c r="O1459">
        <f t="shared" si="229"/>
        <v>-1.7126127290945304E-4</v>
      </c>
      <c r="R1459">
        <f t="shared" si="230"/>
        <v>-1.746154231328988E-6</v>
      </c>
      <c r="S1459">
        <f t="shared" si="231"/>
        <v>3.4278172333044547E-8</v>
      </c>
      <c r="U1459">
        <f t="shared" si="232"/>
        <v>3.4949509976616666E-10</v>
      </c>
    </row>
    <row r="1460" spans="1:21" x14ac:dyDescent="0.3">
      <c r="A1460">
        <f t="shared" si="233"/>
        <v>41</v>
      </c>
      <c r="D1460" s="61">
        <f t="shared" si="225"/>
        <v>1.7014818478600219E-3</v>
      </c>
      <c r="E1460" s="61">
        <f>D1460/SUM(D1419:D1536)</f>
        <v>1.7892711133808176E-3</v>
      </c>
      <c r="F1460">
        <f>D1416*EXP(-N1416+D1416*A1460-EXP(-N1416+D1416*A1460))</f>
        <v>2.0508654267600963E-3</v>
      </c>
      <c r="G1460">
        <f t="shared" si="234"/>
        <v>6.5799984901815335E-5</v>
      </c>
      <c r="H1460">
        <f>F1460*(1/D1416+A1460-A1460*EXP(-N1416+D1416*A1460))</f>
        <v>0.10417388340101211</v>
      </c>
      <c r="I1460">
        <f>F1460*(-1+EXP(-N1416+D1416*A1460))</f>
        <v>-2.0047658418372578E-3</v>
      </c>
      <c r="K1460">
        <f t="shared" si="226"/>
        <v>-2.6159431337927867E-4</v>
      </c>
      <c r="L1460">
        <f t="shared" si="227"/>
        <v>1.0852197982847665E-2</v>
      </c>
      <c r="M1460">
        <f t="shared" si="228"/>
        <v>4.0190860805974493E-6</v>
      </c>
      <c r="O1460">
        <f t="shared" si="229"/>
        <v>-2.0884424305388637E-4</v>
      </c>
      <c r="R1460">
        <f t="shared" si="230"/>
        <v>-2.7251295500340797E-5</v>
      </c>
      <c r="S1460">
        <f t="shared" si="231"/>
        <v>5.2443534388164906E-7</v>
      </c>
      <c r="U1460">
        <f t="shared" si="232"/>
        <v>6.8431584792376254E-8</v>
      </c>
    </row>
    <row r="1461" spans="1:21" x14ac:dyDescent="0.3">
      <c r="A1461">
        <f t="shared" si="233"/>
        <v>42</v>
      </c>
      <c r="D1461" s="61">
        <f t="shared" si="225"/>
        <v>2.0431893210902672E-3</v>
      </c>
      <c r="E1461" s="61">
        <f>D1461/SUM(D1419:D1536)</f>
        <v>2.1486092466945538E-3</v>
      </c>
      <c r="F1461">
        <f>D1416*EXP(-N1416+D1416*A1461-EXP(-N1416+D1416*A1461))</f>
        <v>2.2465053144850272E-3</v>
      </c>
      <c r="G1461">
        <f t="shared" si="234"/>
        <v>6.0099408879345632E-5</v>
      </c>
      <c r="H1461">
        <f>F1461*(1/D1416+A1461-A1461*EXP(-N1416+D1416*A1461))</f>
        <v>0.11610000404580284</v>
      </c>
      <c r="I1461">
        <f>F1461*(-1+EXP(-N1416+D1416*A1461))</f>
        <v>-2.1910692528712529E-3</v>
      </c>
      <c r="K1461">
        <f t="shared" si="226"/>
        <v>-9.7896067790473416E-5</v>
      </c>
      <c r="L1461">
        <f t="shared" si="227"/>
        <v>1.3479210939435436E-2</v>
      </c>
      <c r="M1461">
        <f t="shared" si="228"/>
        <v>4.8007844708777909E-6</v>
      </c>
      <c r="O1461">
        <f t="shared" si="229"/>
        <v>-2.543831491229867E-4</v>
      </c>
      <c r="R1461">
        <f t="shared" si="230"/>
        <v>-1.1365733866542153E-5</v>
      </c>
      <c r="S1461">
        <f t="shared" si="231"/>
        <v>2.1449706411270611E-7</v>
      </c>
      <c r="U1461">
        <f t="shared" si="232"/>
        <v>9.5836400888369671E-9</v>
      </c>
    </row>
    <row r="1462" spans="1:21" x14ac:dyDescent="0.3">
      <c r="A1462">
        <f t="shared" si="233"/>
        <v>43</v>
      </c>
      <c r="D1462" s="61">
        <f t="shared" si="225"/>
        <v>2.3730322320212049E-3</v>
      </c>
      <c r="E1462" s="61">
        <f>D1462/SUM(D1419:D1536)</f>
        <v>2.4954706564853458E-3</v>
      </c>
      <c r="F1462">
        <f>D1416*EXP(-N1416+D1416*A1462-EXP(-N1416+D1416*A1462))</f>
        <v>2.4602789723813549E-3</v>
      </c>
      <c r="G1462">
        <f t="shared" si="234"/>
        <v>5.4841718213609203E-5</v>
      </c>
      <c r="H1462">
        <f>F1462*(1/D1416+A1462-A1462*EXP(-N1416+D1416*A1462))</f>
        <v>0.12929212508710164</v>
      </c>
      <c r="I1462">
        <f>F1462*(-1+EXP(-N1416+D1416*A1462))</f>
        <v>-2.3936298645167334E-3</v>
      </c>
      <c r="K1462">
        <f t="shared" si="226"/>
        <v>3.5191684103990858E-5</v>
      </c>
      <c r="L1462">
        <f t="shared" si="227"/>
        <v>1.6716453609538738E-2</v>
      </c>
      <c r="M1462">
        <f t="shared" si="228"/>
        <v>5.7294639283063951E-6</v>
      </c>
      <c r="O1462">
        <f t="shared" si="229"/>
        <v>-3.0947749185531966E-4</v>
      </c>
      <c r="R1462">
        <f t="shared" si="230"/>
        <v>4.5500076231989527E-6</v>
      </c>
      <c r="S1462">
        <f t="shared" si="231"/>
        <v>-8.4235866053951318E-8</v>
      </c>
      <c r="U1462">
        <f t="shared" si="232"/>
        <v>1.2384546300750829E-9</v>
      </c>
    </row>
    <row r="1463" spans="1:21" x14ac:dyDescent="0.3">
      <c r="A1463">
        <f t="shared" si="233"/>
        <v>44</v>
      </c>
      <c r="D1463" s="61">
        <f t="shared" si="225"/>
        <v>2.0433197814884348E-3</v>
      </c>
      <c r="E1463" s="61">
        <f>D1463/SUM(D1419:D1536)</f>
        <v>2.1487464382973767E-3</v>
      </c>
      <c r="F1463">
        <f>D1416*EXP(-N1416+D1416*A1463-EXP(-N1416+D1416*A1463))</f>
        <v>2.693759034321154E-3</v>
      </c>
      <c r="G1463">
        <f t="shared" si="234"/>
        <v>6.0097281775057521E-5</v>
      </c>
      <c r="H1463">
        <f>F1463*(1/D1416+A1463-A1463*EXP(-N1416+D1416*A1463))</f>
        <v>0.14386867394036668</v>
      </c>
      <c r="I1463">
        <f>F1463*(-1+EXP(-N1416+D1416*A1463))</f>
        <v>-2.6136477310433103E-3</v>
      </c>
      <c r="K1463">
        <f t="shared" si="226"/>
        <v>-5.4501259602377731E-4</v>
      </c>
      <c r="L1463">
        <f t="shared" si="227"/>
        <v>2.069819534135954E-2</v>
      </c>
      <c r="M1463">
        <f t="shared" si="228"/>
        <v>6.8311544619878443E-6</v>
      </c>
      <c r="O1463">
        <f t="shared" si="229"/>
        <v>-3.7602203321244917E-4</v>
      </c>
      <c r="R1463">
        <f t="shared" si="230"/>
        <v>-7.8410239470737595E-5</v>
      </c>
      <c r="S1463">
        <f t="shared" si="231"/>
        <v>1.4244709349875698E-6</v>
      </c>
      <c r="U1463">
        <f t="shared" si="232"/>
        <v>2.9703872982457706E-7</v>
      </c>
    </row>
    <row r="1464" spans="1:21" x14ac:dyDescent="0.3">
      <c r="A1464">
        <f t="shared" si="233"/>
        <v>45</v>
      </c>
      <c r="D1464" s="61">
        <f t="shared" si="225"/>
        <v>2.3430918249501271E-3</v>
      </c>
      <c r="E1464" s="61">
        <f>D1464/SUM(D1419:D1536)</f>
        <v>2.4639854510671863E-3</v>
      </c>
      <c r="F1464">
        <f>D1416*EXP(-N1416+D1416*A1464-EXP(-N1416+D1416*A1464))</f>
        <v>2.9486321170108351E-3</v>
      </c>
      <c r="G1464">
        <f t="shared" si="234"/>
        <v>5.5309038133521543E-5</v>
      </c>
      <c r="H1464">
        <f>F1464*(1/D1416+A1464-A1464*EXP(-N1416+D1416*A1464))</f>
        <v>0.15995596656245264</v>
      </c>
      <c r="I1464">
        <f>F1464*(-1+EXP(-N1416+D1416*A1464))</f>
        <v>-2.8523643912961934E-3</v>
      </c>
      <c r="K1464">
        <f t="shared" si="226"/>
        <v>-4.8464666594364878E-4</v>
      </c>
      <c r="L1464">
        <f t="shared" si="227"/>
        <v>2.558591123892847E-2</v>
      </c>
      <c r="M1464">
        <f t="shared" si="228"/>
        <v>8.1359826207345044E-6</v>
      </c>
      <c r="O1464">
        <f t="shared" si="229"/>
        <v>-4.5625270319810449E-4</v>
      </c>
      <c r="R1464">
        <f t="shared" si="230"/>
        <v>-7.7522125892286444E-5</v>
      </c>
      <c r="S1464">
        <f t="shared" si="231"/>
        <v>1.3823888922980853E-6</v>
      </c>
      <c r="U1464">
        <f t="shared" si="232"/>
        <v>2.348823908102947E-7</v>
      </c>
    </row>
    <row r="1465" spans="1:21" x14ac:dyDescent="0.3">
      <c r="A1465">
        <f t="shared" si="233"/>
        <v>46</v>
      </c>
      <c r="D1465" s="61">
        <f t="shared" si="225"/>
        <v>2.5173824213664711E-3</v>
      </c>
      <c r="E1465" s="61">
        <f>D1465/SUM(D1419:D1536)</f>
        <v>2.6472687049519696E-3</v>
      </c>
      <c r="F1465">
        <f>D1416*EXP(-N1416+D1416*A1465-EXP(-N1416+D1416*A1465))</f>
        <v>3.2267022392497616E-3</v>
      </c>
      <c r="G1465">
        <f t="shared" si="234"/>
        <v>5.2616474062613742E-5</v>
      </c>
      <c r="H1465">
        <f>F1465*(1/D1416+A1465-A1465*EXP(-N1416+D1416*A1465))</f>
        <v>0.17768798166123315</v>
      </c>
      <c r="I1465">
        <f>F1465*(-1+EXP(-N1416+D1416*A1465))</f>
        <v>-3.1110526544270243E-3</v>
      </c>
      <c r="K1465">
        <f t="shared" si="226"/>
        <v>-5.7943353429779207E-4</v>
      </c>
      <c r="L1465">
        <f t="shared" si="227"/>
        <v>3.1573018826842728E-2</v>
      </c>
      <c r="M1465">
        <f t="shared" si="228"/>
        <v>9.6786486186174336E-6</v>
      </c>
      <c r="O1465">
        <f t="shared" si="229"/>
        <v>-5.5279666700695979E-4</v>
      </c>
      <c r="R1465">
        <f t="shared" si="230"/>
        <v>-1.0295837521620958E-4</v>
      </c>
      <c r="S1465">
        <f t="shared" si="231"/>
        <v>1.8026482349411783E-6</v>
      </c>
      <c r="U1465">
        <f t="shared" si="232"/>
        <v>3.3574322066883055E-7</v>
      </c>
    </row>
    <row r="1466" spans="1:21" x14ac:dyDescent="0.3">
      <c r="A1466">
        <f t="shared" si="233"/>
        <v>47</v>
      </c>
      <c r="D1466" s="61">
        <f t="shared" si="225"/>
        <v>2.4634712807473608E-3</v>
      </c>
      <c r="E1466" s="61">
        <f>D1466/SUM(D1419:D1536)</f>
        <v>2.5905759775387994E-3</v>
      </c>
      <c r="F1466">
        <f>D1416*EXP(-N1416+D1416*A1466-EXP(-N1416+D1416*A1466))</f>
        <v>3.5298931290083067E-3</v>
      </c>
      <c r="G1466">
        <f t="shared" si="234"/>
        <v>5.3442154627404103E-5</v>
      </c>
      <c r="H1466">
        <f>F1466*(1/D1416+A1466-A1466*EXP(-N1416+D1416*A1466))</f>
        <v>0.19720589610705658</v>
      </c>
      <c r="I1466">
        <f>F1466*(-1+EXP(-N1416+D1416*A1466))</f>
        <v>-3.3910028623553488E-3</v>
      </c>
      <c r="K1466">
        <f t="shared" si="226"/>
        <v>-9.3931715146950735E-4</v>
      </c>
      <c r="L1466">
        <f t="shared" si="227"/>
        <v>3.8890165459387192E-2</v>
      </c>
      <c r="M1466">
        <f t="shared" si="228"/>
        <v>1.1498900412502168E-5</v>
      </c>
      <c r="O1466">
        <f t="shared" si="229"/>
        <v>-6.6872575817238035E-4</v>
      </c>
      <c r="R1466">
        <f t="shared" si="230"/>
        <v>-1.8523888058427198E-4</v>
      </c>
      <c r="S1466">
        <f t="shared" si="231"/>
        <v>3.1852271492925721E-6</v>
      </c>
      <c r="U1466">
        <f t="shared" si="232"/>
        <v>8.8231671104478947E-7</v>
      </c>
    </row>
    <row r="1467" spans="1:21" x14ac:dyDescent="0.3">
      <c r="A1467">
        <f t="shared" si="233"/>
        <v>48</v>
      </c>
      <c r="D1467" s="61">
        <f t="shared" si="225"/>
        <v>2.6926584966099156E-3</v>
      </c>
      <c r="E1467" s="61">
        <f>D1467/SUM(D1419:D1536)</f>
        <v>2.8315882842024319E-3</v>
      </c>
      <c r="F1467">
        <f>D1416*EXP(-N1416+D1416*A1467-EXP(-N1416+D1416*A1467))</f>
        <v>3.8602490559500537E-3</v>
      </c>
      <c r="G1467">
        <f t="shared" si="234"/>
        <v>4.9976442019203138E-5</v>
      </c>
      <c r="H1467">
        <f>F1467*(1/D1416+A1467-A1467*EXP(-N1416+D1416*A1467))</f>
        <v>0.21865731753383158</v>
      </c>
      <c r="I1467">
        <f>F1467*(-1+EXP(-N1416+D1416*A1467))</f>
        <v>-3.6935048900887365E-3</v>
      </c>
      <c r="K1467">
        <f t="shared" si="226"/>
        <v>-1.0286607717476218E-3</v>
      </c>
      <c r="L1467">
        <f t="shared" si="227"/>
        <v>4.7811022511090852E-2</v>
      </c>
      <c r="M1467">
        <f t="shared" si="228"/>
        <v>1.364197837310941E-5</v>
      </c>
      <c r="O1467">
        <f t="shared" si="229"/>
        <v>-8.0761187156489259E-4</v>
      </c>
      <c r="R1467">
        <f t="shared" si="230"/>
        <v>-2.2492420500261597E-4</v>
      </c>
      <c r="S1467">
        <f t="shared" si="231"/>
        <v>3.7993635906922947E-6</v>
      </c>
      <c r="U1467">
        <f t="shared" si="232"/>
        <v>1.0581429833324128E-6</v>
      </c>
    </row>
    <row r="1468" spans="1:21" x14ac:dyDescent="0.3">
      <c r="A1468">
        <f t="shared" si="233"/>
        <v>49</v>
      </c>
      <c r="D1468" s="61">
        <f t="shared" si="225"/>
        <v>2.9761247286425644E-3</v>
      </c>
      <c r="E1468" s="61">
        <f>D1468/SUM(D1419:D1536)</f>
        <v>3.1296801746524138E-3</v>
      </c>
      <c r="F1468">
        <f>D1416*EXP(-N1416+D1416*A1468-EXP(-N1416+D1416*A1468))</f>
        <v>4.2199337527358523E-3</v>
      </c>
      <c r="G1468">
        <f t="shared" si="234"/>
        <v>4.5850638091702208E-5</v>
      </c>
      <c r="H1468">
        <f>F1468*(1/D1416+A1468-A1468*EXP(-N1416+D1416*A1468))</f>
        <v>0.242195137715462</v>
      </c>
      <c r="I1468">
        <f>F1468*(-1+EXP(-N1416+D1416*A1468))</f>
        <v>-4.0198250288052692E-3</v>
      </c>
      <c r="K1468">
        <f t="shared" si="226"/>
        <v>-1.0902535780834386E-3</v>
      </c>
      <c r="L1468">
        <f t="shared" si="227"/>
        <v>5.8658484733011607E-2</v>
      </c>
      <c r="M1468">
        <f t="shared" si="228"/>
        <v>1.6158993262209284E-5</v>
      </c>
      <c r="O1468">
        <f t="shared" si="229"/>
        <v>-9.7358207644355316E-4</v>
      </c>
      <c r="R1468">
        <f t="shared" si="230"/>
        <v>-2.6405411548869359E-4</v>
      </c>
      <c r="S1468">
        <f t="shared" si="231"/>
        <v>4.3826286209243063E-6</v>
      </c>
      <c r="U1468">
        <f t="shared" si="232"/>
        <v>1.1886528645237404E-6</v>
      </c>
    </row>
    <row r="1469" spans="1:21" x14ac:dyDescent="0.3">
      <c r="A1469">
        <f t="shared" si="233"/>
        <v>50</v>
      </c>
      <c r="D1469" s="61">
        <f t="shared" si="225"/>
        <v>3.4811819489321289E-3</v>
      </c>
      <c r="E1469" s="61">
        <f>D1469/SUM(D1419:D1536)</f>
        <v>3.6607962109504832E-3</v>
      </c>
      <c r="F1469">
        <f>D1416*EXP(-N1416+D1416*A1469-EXP(-N1416+D1416*A1469))</f>
        <v>4.6112269028475488E-3</v>
      </c>
      <c r="G1469">
        <f t="shared" si="234"/>
        <v>3.8940019760574107E-5</v>
      </c>
      <c r="H1469">
        <f>F1469*(1/D1416+A1469-A1469*EXP(-N1416+D1416*A1469))</f>
        <v>0.26797591624615441</v>
      </c>
      <c r="I1469">
        <f>F1469*(-1+EXP(-N1416+D1416*A1469))</f>
        <v>-4.3711767706205579E-3</v>
      </c>
      <c r="K1469">
        <f t="shared" si="226"/>
        <v>-9.5043069189706562E-4</v>
      </c>
      <c r="L1469">
        <f t="shared" si="227"/>
        <v>7.1811091687965969E-2</v>
      </c>
      <c r="M1469">
        <f t="shared" si="228"/>
        <v>1.9107186360012768E-5</v>
      </c>
      <c r="O1469">
        <f t="shared" si="229"/>
        <v>-1.1713701001809503E-3</v>
      </c>
      <c r="R1469">
        <f t="shared" si="230"/>
        <v>-2.5469253548958263E-4</v>
      </c>
      <c r="S1469">
        <f t="shared" si="231"/>
        <v>4.1545005625052779E-6</v>
      </c>
      <c r="U1469">
        <f t="shared" si="232"/>
        <v>9.0331850009993483E-7</v>
      </c>
    </row>
    <row r="1470" spans="1:21" x14ac:dyDescent="0.3">
      <c r="A1470">
        <f t="shared" si="233"/>
        <v>51</v>
      </c>
      <c r="D1470" s="61">
        <f t="shared" si="225"/>
        <v>3.3099289607370491E-3</v>
      </c>
      <c r="E1470" s="61">
        <f>D1470/SUM(D1419:D1536)</f>
        <v>3.4807072930210978E-3</v>
      </c>
      <c r="F1470">
        <f>D1416*EXP(-N1416+D1416*A1470-EXP(-N1416+D1416*A1470))</f>
        <v>5.0365175749406514E-3</v>
      </c>
      <c r="G1470">
        <f t="shared" si="234"/>
        <v>4.1220031308875457E-5</v>
      </c>
      <c r="H1470">
        <f>F1470*(1/D1416+A1470-A1470*EXP(-N1416+D1416*A1470))</f>
        <v>0.29615768834935913</v>
      </c>
      <c r="I1470">
        <f>F1470*(-1+EXP(-N1416+D1416*A1470))</f>
        <v>-4.7486843804748751E-3</v>
      </c>
      <c r="K1470">
        <f t="shared" si="226"/>
        <v>-1.5558102819195536E-3</v>
      </c>
      <c r="L1470">
        <f t="shared" si="227"/>
        <v>8.7709376368436121E-2</v>
      </c>
      <c r="M1470">
        <f t="shared" si="228"/>
        <v>2.2550003345366047E-5</v>
      </c>
      <c r="O1470">
        <f t="shared" si="229"/>
        <v>-1.4063593888221475E-3</v>
      </c>
      <c r="R1470">
        <f t="shared" si="230"/>
        <v>-4.6076517660345969E-4</v>
      </c>
      <c r="S1470">
        <f t="shared" si="231"/>
        <v>7.3880519847335965E-6</v>
      </c>
      <c r="U1470">
        <f t="shared" si="232"/>
        <v>2.4205456333266009E-6</v>
      </c>
    </row>
    <row r="1471" spans="1:21" x14ac:dyDescent="0.3">
      <c r="A1471">
        <f t="shared" si="233"/>
        <v>52</v>
      </c>
      <c r="D1471" s="61">
        <f t="shared" si="225"/>
        <v>4.7535390520579684E-3</v>
      </c>
      <c r="E1471" s="61">
        <f>D1471/SUM(D1419:D1536)</f>
        <v>4.9988015581078835E-3</v>
      </c>
      <c r="F1471">
        <f>D1416*EXP(-N1416+D1416*A1471-EXP(-N1416+D1416*A1471))</f>
        <v>5.4982938733415991E-3</v>
      </c>
      <c r="G1471">
        <f t="shared" si="234"/>
        <v>2.4031452490551051E-5</v>
      </c>
      <c r="H1471">
        <f>F1471*(1/D1416+A1471-A1471*EXP(-N1416+D1416*A1471))</f>
        <v>0.32689707340789581</v>
      </c>
      <c r="I1471">
        <f>F1471*(-1+EXP(-N1416+D1416*A1471))</f>
        <v>-5.1533380034098682E-3</v>
      </c>
      <c r="K1471">
        <f t="shared" si="226"/>
        <v>-4.9949231523371568E-4</v>
      </c>
      <c r="L1471">
        <f t="shared" si="227"/>
        <v>0.10686169660264722</v>
      </c>
      <c r="M1471">
        <f t="shared" si="228"/>
        <v>2.6556892577388406E-5</v>
      </c>
      <c r="O1471">
        <f t="shared" si="229"/>
        <v>-1.6846111115963749E-3</v>
      </c>
      <c r="R1471">
        <f t="shared" si="230"/>
        <v>-1.632825760396358E-4</v>
      </c>
      <c r="S1471">
        <f t="shared" si="231"/>
        <v>2.574052730505089E-6</v>
      </c>
      <c r="U1471">
        <f t="shared" si="232"/>
        <v>2.494925729775376E-7</v>
      </c>
    </row>
    <row r="1472" spans="1:21" x14ac:dyDescent="0.3">
      <c r="A1472">
        <f t="shared" si="233"/>
        <v>53</v>
      </c>
      <c r="D1472" s="61">
        <f t="shared" si="225"/>
        <v>4.6280143611814404E-3</v>
      </c>
      <c r="E1472" s="61">
        <f>D1472/SUM(D1419:D1536)</f>
        <v>4.8668003241929235E-3</v>
      </c>
      <c r="F1472">
        <f>D1416*EXP(-N1416+D1416*A1472-EXP(-N1416+D1416*A1472))</f>
        <v>5.9991279511629825E-3</v>
      </c>
      <c r="G1472">
        <f t="shared" si="234"/>
        <v>2.5343066688871813E-5</v>
      </c>
      <c r="H1472">
        <f>F1472*(1/D1416+A1472-A1472*EXP(-N1416+D1416*A1472))</f>
        <v>0.36034554232539429</v>
      </c>
      <c r="I1472">
        <f>F1472*(-1+EXP(-N1416+D1416*A1472))</f>
        <v>-5.5859389206194023E-3</v>
      </c>
      <c r="K1472">
        <f t="shared" si="226"/>
        <v>-1.132327626970059E-3</v>
      </c>
      <c r="L1472">
        <f t="shared" si="227"/>
        <v>0.12984890987378253</v>
      </c>
      <c r="M1472">
        <f t="shared" si="228"/>
        <v>3.120271362489065E-5</v>
      </c>
      <c r="O1472">
        <f t="shared" si="229"/>
        <v>-2.0128681897471261E-3</v>
      </c>
      <c r="R1472">
        <f t="shared" si="230"/>
        <v>-4.0802921283055268E-4</v>
      </c>
      <c r="S1472">
        <f t="shared" si="231"/>
        <v>6.3251129623846606E-6</v>
      </c>
      <c r="U1472">
        <f t="shared" si="232"/>
        <v>1.282165854799645E-6</v>
      </c>
    </row>
    <row r="1473" spans="1:21" x14ac:dyDescent="0.3">
      <c r="A1473">
        <f t="shared" si="233"/>
        <v>54</v>
      </c>
      <c r="D1473" s="61">
        <f t="shared" si="225"/>
        <v>5.4838120082867673E-3</v>
      </c>
      <c r="E1473" s="61">
        <f>D1473/SUM(D1419:D1536)</f>
        <v>5.7667535095828901E-3</v>
      </c>
      <c r="F1473">
        <f>D1416*EXP(-N1416+D1416*A1473-EXP(-N1416+D1416*A1473))</f>
        <v>6.5416553972162967E-3</v>
      </c>
      <c r="G1473">
        <f t="shared" si="234"/>
        <v>1.7091912177357086E-5</v>
      </c>
      <c r="H1473">
        <f>F1473*(1/D1416+A1473-A1473*EXP(-N1416+D1416*A1473))</f>
        <v>0.39664468260080749</v>
      </c>
      <c r="I1473">
        <f>F1473*(-1+EXP(-N1416+D1416*A1473))</f>
        <v>-6.0470334438526381E-3</v>
      </c>
      <c r="K1473">
        <f t="shared" si="226"/>
        <v>-7.749018876334066E-4</v>
      </c>
      <c r="L1473">
        <f t="shared" si="227"/>
        <v>0.15732700423549531</v>
      </c>
      <c r="M1473">
        <f t="shared" si="228"/>
        <v>3.6566613471072297E-5</v>
      </c>
      <c r="O1473">
        <f t="shared" si="229"/>
        <v>-2.3985236610133973E-3</v>
      </c>
      <c r="R1473">
        <f t="shared" si="230"/>
        <v>-3.0736071326711915E-4</v>
      </c>
      <c r="S1473">
        <f t="shared" si="231"/>
        <v>4.685857630223749E-6</v>
      </c>
      <c r="U1473">
        <f t="shared" si="232"/>
        <v>6.0047293545781674E-7</v>
      </c>
    </row>
    <row r="1474" spans="1:21" x14ac:dyDescent="0.3">
      <c r="A1474">
        <f t="shared" si="233"/>
        <v>55</v>
      </c>
      <c r="D1474" s="61">
        <f t="shared" si="225"/>
        <v>5.5057734470783928E-3</v>
      </c>
      <c r="E1474" s="61">
        <f>D1474/SUM(D1419:D1536)</f>
        <v>5.7898480657120419E-3</v>
      </c>
      <c r="F1474">
        <f>D1416*EXP(-N1416+D1416*A1474-EXP(-N1416+D1416*A1474))</f>
        <v>7.1285478620418986E-3</v>
      </c>
      <c r="G1474">
        <f t="shared" si="234"/>
        <v>1.6901488817948456E-5</v>
      </c>
      <c r="H1474">
        <f>F1474*(1/D1416+A1474-A1474*EXP(-N1416+D1416*A1474))</f>
        <v>0.43592028083888257</v>
      </c>
      <c r="I1474">
        <f>F1474*(-1+EXP(-N1416+D1416*A1474))</f>
        <v>-6.5368338375227123E-3</v>
      </c>
      <c r="K1474">
        <f t="shared" si="226"/>
        <v>-1.3386997963298567E-3</v>
      </c>
      <c r="L1474">
        <f t="shared" si="227"/>
        <v>0.19002649124665025</v>
      </c>
      <c r="M1474">
        <f t="shared" si="228"/>
        <v>4.2730196619381908E-5</v>
      </c>
      <c r="O1474">
        <f t="shared" si="229"/>
        <v>-2.8495384422500113E-3</v>
      </c>
      <c r="R1474">
        <f t="shared" si="230"/>
        <v>-5.8356639117506607E-4</v>
      </c>
      <c r="S1474">
        <f t="shared" si="231"/>
        <v>8.7508581269337703E-6</v>
      </c>
      <c r="U1474">
        <f t="shared" si="232"/>
        <v>1.7921171446935998E-6</v>
      </c>
    </row>
    <row r="1475" spans="1:21" x14ac:dyDescent="0.3">
      <c r="A1475">
        <f t="shared" si="233"/>
        <v>56</v>
      </c>
      <c r="D1475" s="61">
        <f t="shared" si="225"/>
        <v>6.4746285194495134E-3</v>
      </c>
      <c r="E1475" s="61">
        <f>D1475/SUM(D1419:D1536)</f>
        <v>6.8086919612413603E-3</v>
      </c>
      <c r="F1475">
        <f>D1416*EXP(-N1416+D1416*A1475-EXP(-N1416+D1416*A1475))</f>
        <v>7.7624776349129176E-3</v>
      </c>
      <c r="G1475">
        <f t="shared" si="234"/>
        <v>9.5623077728467853E-6</v>
      </c>
      <c r="H1475">
        <f>F1475*(1/D1416+A1475-A1475*EXP(-N1416+D1416*A1475))</f>
        <v>0.47827502456365334</v>
      </c>
      <c r="I1475">
        <f>F1475*(-1+EXP(-N1416+D1416*A1475))</f>
        <v>-7.0551245984808832E-3</v>
      </c>
      <c r="K1475">
        <f t="shared" si="226"/>
        <v>-9.537856736715573E-4</v>
      </c>
      <c r="L1475">
        <f t="shared" si="227"/>
        <v>0.2287469991213632</v>
      </c>
      <c r="M1475">
        <f t="shared" si="228"/>
        <v>4.9774783100090045E-5</v>
      </c>
      <c r="O1475">
        <f t="shared" si="229"/>
        <v>-3.3742898906380793E-3</v>
      </c>
      <c r="R1475">
        <f t="shared" si="230"/>
        <v>-4.5617186650372474E-4</v>
      </c>
      <c r="S1475">
        <f t="shared" si="231"/>
        <v>6.7290767679988642E-6</v>
      </c>
      <c r="U1475">
        <f t="shared" si="232"/>
        <v>9.0970711130110636E-7</v>
      </c>
    </row>
    <row r="1476" spans="1:21" x14ac:dyDescent="0.3">
      <c r="A1476">
        <f t="shared" si="233"/>
        <v>57</v>
      </c>
      <c r="D1476" s="61">
        <f t="shared" si="225"/>
        <v>5.9897637073130401E-3</v>
      </c>
      <c r="E1476" s="61">
        <f>D1476/SUM(D1419:D1536)</f>
        <v>6.2988101759365424E-3</v>
      </c>
      <c r="F1476">
        <f>D1416*EXP(-N1416+D1416*A1476-EXP(-N1416+D1416*A1476))</f>
        <v>8.4460727274466626E-3</v>
      </c>
      <c r="G1476">
        <f t="shared" si="234"/>
        <v>1.2975700198192789E-5</v>
      </c>
      <c r="H1476">
        <f>F1476*(1/D1416+A1476-A1476*EXP(-N1416+D1416*A1476))</f>
        <v>0.52377961043316867</v>
      </c>
      <c r="I1476">
        <f>F1476*(-1+EXP(-N1416+D1416*A1476))</f>
        <v>-7.6011524280768352E-3</v>
      </c>
      <c r="K1476">
        <f t="shared" si="226"/>
        <v>-2.1472625515101202E-3</v>
      </c>
      <c r="L1476">
        <f t="shared" si="227"/>
        <v>0.27434508030552196</v>
      </c>
      <c r="M1476">
        <f t="shared" si="228"/>
        <v>5.7777518234858366E-5</v>
      </c>
      <c r="O1476">
        <f t="shared" si="229"/>
        <v>-3.9813286576212189E-3</v>
      </c>
      <c r="R1476">
        <f t="shared" si="230"/>
        <v>-1.1246923427277026E-3</v>
      </c>
      <c r="S1476">
        <f t="shared" si="231"/>
        <v>1.6321669957129611E-5</v>
      </c>
      <c r="U1476">
        <f t="shared" si="232"/>
        <v>4.6107364651177513E-6</v>
      </c>
    </row>
    <row r="1477" spans="1:21" x14ac:dyDescent="0.3">
      <c r="A1477">
        <f t="shared" si="233"/>
        <v>58</v>
      </c>
      <c r="D1477" s="61">
        <f t="shared" si="225"/>
        <v>7.1679576043273295E-3</v>
      </c>
      <c r="E1477" s="61">
        <f>D1477/SUM(D1419:D1536)</f>
        <v>7.53779389388842E-3</v>
      </c>
      <c r="F1477">
        <f>D1416*EXP(-N1416+D1416*A1477-EXP(-N1416+D1416*A1477))</f>
        <v>9.1818608678134513E-3</v>
      </c>
      <c r="G1477">
        <f t="shared" si="234"/>
        <v>5.5846963039005696E-6</v>
      </c>
      <c r="H1477">
        <f>F1477*(1/D1416+A1477-A1477*EXP(-N1416+D1416*A1477))</f>
        <v>0.57246203676477625</v>
      </c>
      <c r="I1477">
        <f>F1477*(-1+EXP(-N1416+D1416*A1477))</f>
        <v>-8.1734983304234139E-3</v>
      </c>
      <c r="K1477">
        <f t="shared" si="226"/>
        <v>-1.6440669739250314E-3</v>
      </c>
      <c r="L1477">
        <f t="shared" si="227"/>
        <v>0.32771278353687605</v>
      </c>
      <c r="M1477">
        <f t="shared" si="228"/>
        <v>6.680607495743434E-5</v>
      </c>
      <c r="O1477">
        <f t="shared" si="229"/>
        <v>-4.679017501727686E-3</v>
      </c>
      <c r="R1477">
        <f t="shared" si="230"/>
        <v>-9.4116592847082571E-4</v>
      </c>
      <c r="S1477">
        <f t="shared" si="231"/>
        <v>1.3437778666480517E-5</v>
      </c>
      <c r="U1477">
        <f t="shared" si="232"/>
        <v>2.7029562147510099E-6</v>
      </c>
    </row>
    <row r="1478" spans="1:21" x14ac:dyDescent="0.3">
      <c r="A1478">
        <f t="shared" si="233"/>
        <v>59</v>
      </c>
      <c r="D1478" s="61">
        <f t="shared" si="225"/>
        <v>7.5332684167185807E-3</v>
      </c>
      <c r="E1478" s="61">
        <f>D1478/SUM(D1419:D1536)</f>
        <v>7.9219531988139694E-3</v>
      </c>
      <c r="F1478">
        <f>D1416*EXP(-N1416+D1416*A1478-EXP(-N1416+D1416*A1478))</f>
        <v>9.9722006730665457E-3</v>
      </c>
      <c r="G1478">
        <f t="shared" si="234"/>
        <v>3.9165870523371224E-6</v>
      </c>
      <c r="H1478">
        <f>F1478*(1/D1416+A1478-A1478*EXP(-N1416+D1416*A1478))</f>
        <v>0.62429485805882667</v>
      </c>
      <c r="I1478">
        <f>F1478*(-1+EXP(-N1416+D1416*A1478))</f>
        <v>-8.7699305041681417E-3</v>
      </c>
      <c r="K1478">
        <f t="shared" si="226"/>
        <v>-2.0502474742525763E-3</v>
      </c>
      <c r="L1478">
        <f t="shared" si="227"/>
        <v>0.38974406979869053</v>
      </c>
      <c r="M1478">
        <f t="shared" si="228"/>
        <v>7.6911681047938879E-5</v>
      </c>
      <c r="O1478">
        <f t="shared" si="229"/>
        <v>-5.4750225192854241E-3</v>
      </c>
      <c r="R1478">
        <f t="shared" si="230"/>
        <v>-1.27995895592398E-3</v>
      </c>
      <c r="S1478">
        <f t="shared" si="231"/>
        <v>1.7980527865541355E-5</v>
      </c>
      <c r="U1478">
        <f t="shared" si="232"/>
        <v>4.2035147056790688E-6</v>
      </c>
    </row>
    <row r="1479" spans="1:21" x14ac:dyDescent="0.3">
      <c r="A1479">
        <f t="shared" si="233"/>
        <v>60</v>
      </c>
      <c r="D1479" s="61">
        <f t="shared" si="225"/>
        <v>7.469581700515867E-3</v>
      </c>
      <c r="E1479" s="61">
        <f>D1479/SUM(D1419:D1536)</f>
        <v>7.8549805174709872E-3</v>
      </c>
      <c r="F1479">
        <f>D1416*EXP(-N1416+D1416*A1479-EXP(-N1416+D1416*A1479))</f>
        <v>1.0819198160577189E-2</v>
      </c>
      <c r="G1479">
        <f t="shared" si="234"/>
        <v>4.1861552077490419E-6</v>
      </c>
      <c r="H1479">
        <f>F1479*(1/D1416+A1479-A1479*EXP(-N1416+D1416*A1479))</f>
        <v>0.67918019244362449</v>
      </c>
      <c r="I1479">
        <f>F1479*(-1+EXP(-N1416+D1416*A1479))</f>
        <v>-9.3872371123788576E-3</v>
      </c>
      <c r="K1479">
        <f t="shared" si="226"/>
        <v>-2.9642176431062019E-3</v>
      </c>
      <c r="L1479">
        <f t="shared" si="227"/>
        <v>0.46128573380775878</v>
      </c>
      <c r="M1479">
        <f t="shared" si="228"/>
        <v>8.8120220604022954E-5</v>
      </c>
      <c r="O1479">
        <f t="shared" si="229"/>
        <v>-6.375625508499406E-3</v>
      </c>
      <c r="R1479">
        <f t="shared" si="230"/>
        <v>-2.0132379092896572E-3</v>
      </c>
      <c r="S1479">
        <f t="shared" si="231"/>
        <v>2.7825813868534725E-5</v>
      </c>
      <c r="U1479">
        <f t="shared" si="232"/>
        <v>8.7865862357020861E-6</v>
      </c>
    </row>
    <row r="1480" spans="1:21" x14ac:dyDescent="0.3">
      <c r="A1480">
        <f t="shared" si="233"/>
        <v>61</v>
      </c>
      <c r="D1480" s="61">
        <f t="shared" si="225"/>
        <v>9.2534845838501672E-3</v>
      </c>
      <c r="E1480" s="61">
        <f>D1480/SUM(D1419:D1536)</f>
        <v>9.7309252430884223E-3</v>
      </c>
      <c r="F1480">
        <f>D1416*EXP(-N1416+D1416*A1480-EXP(-N1416+D1416*A1480))</f>
        <v>1.1724606702886381E-2</v>
      </c>
      <c r="G1480">
        <f t="shared" si="234"/>
        <v>2.8922055219593348E-8</v>
      </c>
      <c r="H1480">
        <f>F1480*(1/D1416+A1480-A1480*EXP(-N1416+D1416*A1480))</f>
        <v>0.7369323054655561</v>
      </c>
      <c r="I1480">
        <f>F1480*(-1+EXP(-N1416+D1416*A1480))</f>
        <v>-1.0021038677963647E-2</v>
      </c>
      <c r="K1480">
        <f t="shared" si="226"/>
        <v>-1.993681459797959E-3</v>
      </c>
      <c r="L1480">
        <f t="shared" si="227"/>
        <v>0.54306922283877967</v>
      </c>
      <c r="M1480">
        <f t="shared" si="228"/>
        <v>1.0042121618524339E-4</v>
      </c>
      <c r="O1480">
        <f t="shared" si="229"/>
        <v>-7.3848271361112586E-3</v>
      </c>
      <c r="R1480">
        <f t="shared" si="230"/>
        <v>-1.4692082745328453E-3</v>
      </c>
      <c r="S1480">
        <f t="shared" si="231"/>
        <v>1.9978759020174374E-5</v>
      </c>
      <c r="U1480">
        <f t="shared" si="232"/>
        <v>3.9747657631421212E-6</v>
      </c>
    </row>
    <row r="1481" spans="1:21" x14ac:dyDescent="0.3">
      <c r="A1481">
        <f t="shared" si="233"/>
        <v>62</v>
      </c>
      <c r="D1481" s="61">
        <f t="shared" si="225"/>
        <v>1.0159981590695458E-2</v>
      </c>
      <c r="E1481" s="61">
        <f>D1481/SUM(D1419:D1536)</f>
        <v>1.0684193660705939E-2</v>
      </c>
      <c r="F1481">
        <f>D1416*EXP(-N1416+D1416*A1481-EXP(-N1416+D1416*A1481))</f>
        <v>1.2689708549752595E-2</v>
      </c>
      <c r="G1481">
        <f t="shared" si="234"/>
        <v>6.1340781905336013E-7</v>
      </c>
      <c r="H1481">
        <f>F1481*(1/D1416+A1481-A1481*EXP(-N1416+D1416*A1481))</f>
        <v>0.79725765275655547</v>
      </c>
      <c r="I1481">
        <f>F1481*(-1+EXP(-N1416+D1416*A1481))</f>
        <v>-1.0665580834629797E-2</v>
      </c>
      <c r="K1481">
        <f t="shared" si="226"/>
        <v>-2.0055148890466556E-3</v>
      </c>
      <c r="L1481">
        <f t="shared" si="227"/>
        <v>0.63561976487889238</v>
      </c>
      <c r="M1481">
        <f t="shared" si="228"/>
        <v>1.1375461454002244E-4</v>
      </c>
      <c r="O1481">
        <f t="shared" si="229"/>
        <v>-8.5032159415022561E-3</v>
      </c>
      <c r="R1481">
        <f t="shared" si="230"/>
        <v>-1.5989120930096604E-3</v>
      </c>
      <c r="S1481">
        <f t="shared" si="231"/>
        <v>2.1389981164180713E-5</v>
      </c>
      <c r="U1481">
        <f t="shared" si="232"/>
        <v>4.0220899701878192E-6</v>
      </c>
    </row>
    <row r="1482" spans="1:21" x14ac:dyDescent="0.3">
      <c r="A1482">
        <f t="shared" si="233"/>
        <v>63</v>
      </c>
      <c r="D1482" s="61">
        <f t="shared" si="225"/>
        <v>1.0107904188508605E-2</v>
      </c>
      <c r="E1482" s="61">
        <f>D1482/SUM(D1419:D1536)</f>
        <v>1.0629429284870814E-2</v>
      </c>
      <c r="F1482">
        <f>D1416*EXP(-N1416+D1416*A1482-EXP(-N1416+D1416*A1482))</f>
        <v>1.3715176170584639E-2</v>
      </c>
      <c r="G1482">
        <f t="shared" si="234"/>
        <v>5.3062364749770911E-7</v>
      </c>
      <c r="H1482">
        <f>F1482*(1/D1416+A1482-A1482*EXP(-N1416+D1416*A1482))</f>
        <v>0.85973235886785937</v>
      </c>
      <c r="I1482">
        <f>F1482*(-1+EXP(-N1416+D1416*A1482))</f>
        <v>-1.1313509552750073E-2</v>
      </c>
      <c r="K1482">
        <f t="shared" si="226"/>
        <v>-3.0857468857138255E-3</v>
      </c>
      <c r="L1482">
        <f t="shared" si="227"/>
        <v>0.73913972888449375</v>
      </c>
      <c r="M1482">
        <f t="shared" si="228"/>
        <v>1.2799549840016714E-4</v>
      </c>
      <c r="O1482">
        <f t="shared" si="229"/>
        <v>-9.72659025485988E-3</v>
      </c>
      <c r="R1482">
        <f t="shared" si="230"/>
        <v>-2.652916448923898E-3</v>
      </c>
      <c r="S1482">
        <f t="shared" si="231"/>
        <v>3.4910626868892152E-5</v>
      </c>
      <c r="U1482">
        <f t="shared" si="232"/>
        <v>9.5218338426925737E-6</v>
      </c>
    </row>
    <row r="1483" spans="1:21" x14ac:dyDescent="0.3">
      <c r="A1483">
        <f t="shared" si="233"/>
        <v>64</v>
      </c>
      <c r="D1483" s="61">
        <f t="shared" si="225"/>
        <v>1.2297869342500392E-2</v>
      </c>
      <c r="E1483" s="61">
        <f>D1483/SUM(D1419:D1536)</f>
        <v>1.2932387376534476E-2</v>
      </c>
      <c r="F1483">
        <f>D1416*EXP(-N1416+D1416*A1483-EXP(-N1416+D1416*A1483))</f>
        <v>1.4800911952268243E-2</v>
      </c>
      <c r="G1483">
        <f t="shared" si="234"/>
        <v>9.1893694541834021E-6</v>
      </c>
      <c r="H1483">
        <f>F1483*(1/D1416+A1483-A1483*EXP(-N1416+D1416*A1483))</f>
        <v>0.92377725078049011</v>
      </c>
      <c r="I1483">
        <f>F1483*(-1+EXP(-N1416+D1416*A1483))</f>
        <v>-1.1955632853979185E-2</v>
      </c>
      <c r="K1483">
        <f t="shared" si="226"/>
        <v>-1.8685245757337678E-3</v>
      </c>
      <c r="L1483">
        <f t="shared" si="227"/>
        <v>0.85336440905956057</v>
      </c>
      <c r="M1483">
        <f t="shared" si="228"/>
        <v>1.4293715693914648E-4</v>
      </c>
      <c r="O1483">
        <f t="shared" si="229"/>
        <v>-1.1044341649189797E-2</v>
      </c>
      <c r="R1483">
        <f t="shared" si="230"/>
        <v>-1.7261004955871216E-3</v>
      </c>
      <c r="S1483">
        <f t="shared" si="231"/>
        <v>2.2339393806110152E-5</v>
      </c>
      <c r="U1483">
        <f t="shared" si="232"/>
        <v>3.4913840901210569E-6</v>
      </c>
    </row>
    <row r="1484" spans="1:21" x14ac:dyDescent="0.3">
      <c r="A1484">
        <f t="shared" si="233"/>
        <v>65</v>
      </c>
      <c r="D1484" s="61">
        <f t="shared" ref="D1484:D1536" si="235">D1284</f>
        <v>1.4276516311219033E-2</v>
      </c>
      <c r="E1484" s="61">
        <f>D1484/SUM(D1419:D1536)</f>
        <v>1.5013124158510442E-2</v>
      </c>
      <c r="F1484">
        <f>D1416*EXP(-N1416+D1416*A1484-EXP(-N1416+D1416*A1484))</f>
        <v>1.5945865273662378E-2</v>
      </c>
      <c r="G1484">
        <f t="shared" si="234"/>
        <v>2.6133914642305479E-5</v>
      </c>
      <c r="H1484">
        <f>F1484*(1/D1416+A1484-A1484*EXP(-N1416+D1416*A1484))</f>
        <v>0.988630764781111</v>
      </c>
      <c r="I1484">
        <f>F1484*(-1+EXP(-N1416+D1416*A1484))</f>
        <v>-1.2580675533944638E-2</v>
      </c>
      <c r="K1484">
        <f t="shared" ref="K1484:K1536" si="236">E1484-F1484</f>
        <v>-9.3274111515193568E-4</v>
      </c>
      <c r="L1484">
        <f t="shared" ref="L1484:L1536" si="237">H1484*H1484</f>
        <v>0.97739078907168442</v>
      </c>
      <c r="M1484">
        <f t="shared" ref="M1484:M1536" si="238">I1484*I1484</f>
        <v>1.582733968903932E-4</v>
      </c>
      <c r="O1484">
        <f t="shared" ref="O1484:O1536" si="239">H1484*I1484</f>
        <v>-1.2437642874586699E-2</v>
      </c>
      <c r="R1484">
        <f t="shared" ref="R1484:R1536" si="240">H1484*K1484</f>
        <v>-9.2213656201544454E-4</v>
      </c>
      <c r="S1484">
        <f t="shared" ref="S1484:S1536" si="241">I1484*K1484</f>
        <v>1.1734513326896196E-5</v>
      </c>
      <c r="U1484">
        <f t="shared" ref="U1484:U1536" si="242">K1484*K1484</f>
        <v>8.7000598789487659E-7</v>
      </c>
    </row>
    <row r="1485" spans="1:21" x14ac:dyDescent="0.3">
      <c r="A1485">
        <f t="shared" ref="A1485:A1536" si="243">A1484+1</f>
        <v>66</v>
      </c>
      <c r="D1485" s="61">
        <f t="shared" si="235"/>
        <v>1.457936302296879E-2</v>
      </c>
      <c r="E1485" s="61">
        <f>D1485/SUM(D1419:D1536)</f>
        <v>1.533159647944512E-2</v>
      </c>
      <c r="F1485">
        <f>D1416*EXP(-N1416+D1416*A1485-EXP(-N1416+D1416*A1485))</f>
        <v>1.714782673076104E-2</v>
      </c>
      <c r="G1485">
        <f t="shared" ref="G1485:G1536" si="244">(1/$H$4-E1485)^2</f>
        <v>2.9491485659223713E-5</v>
      </c>
      <c r="H1485">
        <f>F1485*(1/D1416+A1485-A1485*EXP(-N1416+D1416*A1485))</f>
        <v>1.0533203183099658</v>
      </c>
      <c r="I1485">
        <f>F1485*(-1+EXP(-N1416+D1416*A1485))</f>
        <v>-1.3175036635015078E-2</v>
      </c>
      <c r="K1485">
        <f t="shared" si="236"/>
        <v>-1.8162302513159197E-3</v>
      </c>
      <c r="L1485">
        <f t="shared" si="237"/>
        <v>1.1094836929646075</v>
      </c>
      <c r="M1485">
        <f t="shared" si="238"/>
        <v>1.7358159033398942E-4</v>
      </c>
      <c r="O1485">
        <f t="shared" si="239"/>
        <v>-1.3877533782139542E-2</v>
      </c>
      <c r="R1485">
        <f t="shared" si="240"/>
        <v>-1.9130722264402737E-3</v>
      </c>
      <c r="S1485">
        <f t="shared" si="241"/>
        <v>2.3928900098709886E-5</v>
      </c>
      <c r="U1485">
        <f t="shared" si="242"/>
        <v>3.2986923257950889E-6</v>
      </c>
    </row>
    <row r="1486" spans="1:21" x14ac:dyDescent="0.3">
      <c r="A1486">
        <f t="shared" si="243"/>
        <v>67</v>
      </c>
      <c r="D1486" s="61">
        <f t="shared" si="235"/>
        <v>1.5043432193271066E-2</v>
      </c>
      <c r="E1486" s="61">
        <f>D1486/SUM(D1419:D1536)</f>
        <v>1.5819609655769513E-2</v>
      </c>
      <c r="F1486">
        <f>D1416*EXP(-N1416+D1416*A1486-EXP(-N1416+D1416*A1486))</f>
        <v>1.8403200377165991E-2</v>
      </c>
      <c r="G1486">
        <f t="shared" si="244"/>
        <v>3.5030057457657347E-5</v>
      </c>
      <c r="H1486">
        <f>F1486*(1/D1416+A1486-A1486*EXP(-N1416+D1416*A1486))</f>
        <v>1.1166330982972748</v>
      </c>
      <c r="I1486">
        <f>F1486*(-1+EXP(-N1416+D1416*A1486))</f>
        <v>-1.372256344526105E-2</v>
      </c>
      <c r="K1486">
        <f t="shared" si="236"/>
        <v>-2.5835907213964775E-3</v>
      </c>
      <c r="L1486">
        <f t="shared" si="237"/>
        <v>1.2468694762129713</v>
      </c>
      <c r="M1486">
        <f t="shared" si="238"/>
        <v>1.8830874750921483E-4</v>
      </c>
      <c r="O1486">
        <f t="shared" si="239"/>
        <v>-1.5323068536462772E-2</v>
      </c>
      <c r="R1486">
        <f t="shared" si="240"/>
        <v>-2.8849229119650398E-3</v>
      </c>
      <c r="S1486">
        <f t="shared" si="241"/>
        <v>3.5453487590950926E-5</v>
      </c>
      <c r="U1486">
        <f t="shared" si="242"/>
        <v>6.674941015685971E-6</v>
      </c>
    </row>
    <row r="1487" spans="1:21" x14ac:dyDescent="0.3">
      <c r="A1487">
        <f t="shared" si="243"/>
        <v>68</v>
      </c>
      <c r="D1487" s="61">
        <f t="shared" si="235"/>
        <v>1.7962717114752714E-2</v>
      </c>
      <c r="E1487" s="61">
        <f>D1487/SUM(D1419:D1536)</f>
        <v>1.8889517329662618E-2</v>
      </c>
      <c r="F1487">
        <f>D1416*EXP(-N1416+D1416*A1487-EXP(-N1416+D1416*A1487))</f>
        <v>1.9706756352096868E-2</v>
      </c>
      <c r="G1487">
        <f t="shared" si="244"/>
        <v>8.07936217761854E-5</v>
      </c>
      <c r="H1487">
        <f>F1487*(1/D1416+A1487-A1487*EXP(-N1416+D1416*A1487))</f>
        <v>1.1770876776660677</v>
      </c>
      <c r="I1487">
        <f>F1487*(-1+EXP(-N1416+D1416*A1487))</f>
        <v>-1.4204360708493756E-2</v>
      </c>
      <c r="K1487">
        <f t="shared" si="236"/>
        <v>-8.1723902243424976E-4</v>
      </c>
      <c r="L1487">
        <f t="shared" si="237"/>
        <v>1.3855354009132965</v>
      </c>
      <c r="M1487">
        <f t="shared" si="238"/>
        <v>2.0176386313700123E-4</v>
      </c>
      <c r="O1487">
        <f t="shared" si="239"/>
        <v>-1.6719777959092054E-2</v>
      </c>
      <c r="R1487">
        <f t="shared" si="240"/>
        <v>-9.6196198301521849E-4</v>
      </c>
      <c r="S1487">
        <f t="shared" si="241"/>
        <v>1.1608357859712905E-5</v>
      </c>
      <c r="U1487">
        <f t="shared" si="242"/>
        <v>6.6787961978928813E-7</v>
      </c>
    </row>
    <row r="1488" spans="1:21" x14ac:dyDescent="0.3">
      <c r="A1488">
        <f t="shared" si="243"/>
        <v>69</v>
      </c>
      <c r="D1488" s="61">
        <f t="shared" si="235"/>
        <v>1.9050321813314099E-2</v>
      </c>
      <c r="E1488" s="61">
        <f>D1488/SUM(D1419:D1536)</f>
        <v>2.0033237829743575E-2</v>
      </c>
      <c r="F1488">
        <f>D1416*EXP(-N1416+D1416*A1488-EXP(-N1416+D1416*A1488))</f>
        <v>2.1051368275087093E-2</v>
      </c>
      <c r="G1488">
        <f t="shared" si="244"/>
        <v>1.0266244407695767E-4</v>
      </c>
      <c r="H1488">
        <f>F1488*(1/D1416+A1488-A1488*EXP(-N1416+D1416*A1488))</f>
        <v>1.232908442020801</v>
      </c>
      <c r="I1488">
        <f>F1488*(-1+EXP(-N1416+D1416*A1488))</f>
        <v>-1.4598659518017124E-2</v>
      </c>
      <c r="K1488">
        <f t="shared" si="236"/>
        <v>-1.018130445343518E-3</v>
      </c>
      <c r="L1488">
        <f t="shared" si="237"/>
        <v>1.5200632264061587</v>
      </c>
      <c r="M1488">
        <f t="shared" si="238"/>
        <v>2.1312085972299195E-4</v>
      </c>
      <c r="O1488">
        <f t="shared" si="239"/>
        <v>-1.7998810561950629E-2</v>
      </c>
      <c r="R1488">
        <f t="shared" si="240"/>
        <v>-1.2552616211424211E-3</v>
      </c>
      <c r="S1488">
        <f t="shared" si="241"/>
        <v>1.4863339716497163E-5</v>
      </c>
      <c r="U1488">
        <f t="shared" si="242"/>
        <v>1.0365896037353904E-6</v>
      </c>
    </row>
    <row r="1489" spans="1:21" x14ac:dyDescent="0.3">
      <c r="A1489">
        <f t="shared" si="243"/>
        <v>70</v>
      </c>
      <c r="D1489" s="61">
        <f t="shared" si="235"/>
        <v>1.9709787509574837E-2</v>
      </c>
      <c r="E1489" s="61">
        <f>D1489/SUM(D1419:D1536)</f>
        <v>2.0726729166174206E-2</v>
      </c>
      <c r="F1489">
        <f>D1416*EXP(-N1416+D1416*A1489-EXP(-N1416+D1416*A1489))</f>
        <v>2.2427742371380753E-2</v>
      </c>
      <c r="G1489">
        <f t="shared" si="244"/>
        <v>1.1719662635032746E-4</v>
      </c>
      <c r="H1489">
        <f>F1489*(1/D1416+A1489-A1489*EXP(-N1416+D1416*A1489))</f>
        <v>1.2820054921547379</v>
      </c>
      <c r="I1489">
        <f>F1489*(-1+EXP(-N1416+D1416*A1489))</f>
        <v>-1.48807769400334E-2</v>
      </c>
      <c r="K1489">
        <f t="shared" si="236"/>
        <v>-1.7010132052065474E-3</v>
      </c>
      <c r="L1489">
        <f t="shared" si="237"/>
        <v>1.6435380819149117</v>
      </c>
      <c r="M1489">
        <f t="shared" si="238"/>
        <v>2.214375223390298E-4</v>
      </c>
      <c r="O1489">
        <f t="shared" si="239"/>
        <v>-1.9077237764652394E-2</v>
      </c>
      <c r="R1489">
        <f t="shared" si="240"/>
        <v>-2.1807082713025281E-3</v>
      </c>
      <c r="S1489">
        <f t="shared" si="241"/>
        <v>2.5312398078729893E-5</v>
      </c>
      <c r="U1489">
        <f t="shared" si="242"/>
        <v>2.8934459242870517E-6</v>
      </c>
    </row>
    <row r="1490" spans="1:21" x14ac:dyDescent="0.3">
      <c r="A1490">
        <f t="shared" si="243"/>
        <v>71</v>
      </c>
      <c r="D1490" s="61">
        <f t="shared" si="235"/>
        <v>2.1967083500650859E-2</v>
      </c>
      <c r="E1490" s="61">
        <f>D1490/SUM(D1419:D1536)</f>
        <v>2.3100492081284028E-2</v>
      </c>
      <c r="F1490">
        <f>D1416*EXP(-N1416+D1416*A1490-EXP(-N1416+D1416*A1490))</f>
        <v>2.3824148518228498E-2</v>
      </c>
      <c r="G1490">
        <f t="shared" si="244"/>
        <v>1.7422685258005862E-4</v>
      </c>
      <c r="H1490">
        <f>F1490*(1/D1416+A1490-A1490*EXP(-N1416+D1416*A1490))</f>
        <v>1.3219634762001551</v>
      </c>
      <c r="I1490">
        <f>F1490*(-1+EXP(-N1416+D1416*A1490))</f>
        <v>-1.5023204528833489E-2</v>
      </c>
      <c r="K1490">
        <f t="shared" si="236"/>
        <v>-7.2365643694446979E-4</v>
      </c>
      <c r="L1490">
        <f t="shared" si="237"/>
        <v>1.747587432407198</v>
      </c>
      <c r="M1490">
        <f t="shared" si="238"/>
        <v>2.2569667431516306E-4</v>
      </c>
      <c r="O1490">
        <f t="shared" si="239"/>
        <v>-1.9860127682602632E-2</v>
      </c>
      <c r="R1490">
        <f t="shared" si="240"/>
        <v>-9.5664737895772959E-4</v>
      </c>
      <c r="S1490">
        <f t="shared" si="241"/>
        <v>1.0871638660823665E-5</v>
      </c>
      <c r="U1490">
        <f t="shared" si="242"/>
        <v>5.2367863873116538E-7</v>
      </c>
    </row>
    <row r="1491" spans="1:21" x14ac:dyDescent="0.3">
      <c r="A1491">
        <f t="shared" si="243"/>
        <v>72</v>
      </c>
      <c r="D1491" s="61">
        <f t="shared" si="235"/>
        <v>2.3900150588625674E-2</v>
      </c>
      <c r="E1491" s="61">
        <f>D1491/SUM(D1419:D1536)</f>
        <v>2.5133297253487698E-2</v>
      </c>
      <c r="F1491">
        <f>D1416*EXP(-N1416+D1416*A1491-EXP(-N1416+D1416*A1491))</f>
        <v>2.522616730107952E-2</v>
      </c>
      <c r="G1491">
        <f t="shared" si="244"/>
        <v>2.320231812483555E-4</v>
      </c>
      <c r="H1491">
        <f>F1491*(1/D1416+A1491-A1491*EXP(-N1416+D1416*A1491))</f>
        <v>1.350043670894129</v>
      </c>
      <c r="I1491">
        <f>F1491*(-1+EXP(-N1416+D1416*A1491))</f>
        <v>-1.499587109825651E-2</v>
      </c>
      <c r="K1491">
        <f t="shared" si="236"/>
        <v>-9.2870047591821214E-5</v>
      </c>
      <c r="L1491">
        <f t="shared" si="237"/>
        <v>1.8226179133212954</v>
      </c>
      <c r="M1491">
        <f t="shared" si="238"/>
        <v>2.2487614999552489E-4</v>
      </c>
      <c r="O1491">
        <f t="shared" si="239"/>
        <v>-2.0245080865745394E-2</v>
      </c>
      <c r="R1491">
        <f t="shared" si="240"/>
        <v>-1.2537861996697478E-4</v>
      </c>
      <c r="S1491">
        <f t="shared" si="241"/>
        <v>1.3926672625758984E-6</v>
      </c>
      <c r="U1491">
        <f t="shared" si="242"/>
        <v>8.6248457397071376E-9</v>
      </c>
    </row>
    <row r="1492" spans="1:21" x14ac:dyDescent="0.3">
      <c r="A1492">
        <f t="shared" si="243"/>
        <v>73</v>
      </c>
      <c r="D1492" s="61">
        <f t="shared" si="235"/>
        <v>2.5646422946606715E-2</v>
      </c>
      <c r="E1492" s="61">
        <f>D1492/SUM(D1419:D1536)</f>
        <v>2.6969669877833165E-2</v>
      </c>
      <c r="F1492">
        <f>D1416*EXP(-N1416+D1416*A1492-EXP(-N1416+D1416*A1492))</f>
        <v>2.6616471715827993E-2</v>
      </c>
      <c r="G1492">
        <f t="shared" si="244"/>
        <v>2.9133982939201025E-4</v>
      </c>
      <c r="H1492">
        <f>F1492*(1/D1416+A1492-A1492*EXP(-N1416+D1416*A1492))</f>
        <v>1.3632045205815921</v>
      </c>
      <c r="I1492">
        <f>F1492*(-1+EXP(-N1416+D1416*A1492))</f>
        <v>-1.4766631655033953E-2</v>
      </c>
      <c r="K1492">
        <f t="shared" si="236"/>
        <v>3.5319816200517218E-4</v>
      </c>
      <c r="L1492">
        <f t="shared" si="237"/>
        <v>1.8583265649340885</v>
      </c>
      <c r="M1492">
        <f t="shared" si="238"/>
        <v>2.1805341043545077E-4</v>
      </c>
      <c r="O1492">
        <f t="shared" si="239"/>
        <v>-2.0129939025905524E-2</v>
      </c>
      <c r="R1492">
        <f t="shared" si="240"/>
        <v>4.8148133110656027E-4</v>
      </c>
      <c r="S1492">
        <f t="shared" si="241"/>
        <v>-5.215547159565386E-6</v>
      </c>
      <c r="U1492">
        <f t="shared" si="242"/>
        <v>1.2474894164383186E-7</v>
      </c>
    </row>
    <row r="1493" spans="1:21" x14ac:dyDescent="0.3">
      <c r="A1493">
        <f t="shared" si="243"/>
        <v>74</v>
      </c>
      <c r="D1493" s="61">
        <f t="shared" si="235"/>
        <v>2.7348241506391664E-2</v>
      </c>
      <c r="E1493" s="61">
        <f>D1493/SUM(D1419:D1536)</f>
        <v>2.8759295076049834E-2</v>
      </c>
      <c r="F1493">
        <f>D1416*EXP(-N1416+D1416*A1493-EXP(-N1416+D1416*A1493))</f>
        <v>2.7974667238021281E-2</v>
      </c>
      <c r="G1493">
        <f t="shared" si="244"/>
        <v>3.5563566660704916E-4</v>
      </c>
      <c r="H1493">
        <f>F1493*(1/D1416+A1493-A1493*EXP(-N1416+D1416*A1493))</f>
        <v>1.3581466644648696</v>
      </c>
      <c r="I1493">
        <f>F1493*(-1+EXP(-N1416+D1416*A1493))</f>
        <v>-1.4302039158430101E-2</v>
      </c>
      <c r="K1493">
        <f t="shared" si="236"/>
        <v>7.8462783802855235E-4</v>
      </c>
      <c r="L1493">
        <f t="shared" si="237"/>
        <v>1.8445623621970513</v>
      </c>
      <c r="M1493">
        <f t="shared" si="238"/>
        <v>2.0454832408926802E-4</v>
      </c>
      <c r="O1493">
        <f t="shared" si="239"/>
        <v>-1.9424266778067793E-2</v>
      </c>
      <c r="R1493">
        <f t="shared" si="240"/>
        <v>1.0656396810647603E-3</v>
      </c>
      <c r="S1493">
        <f t="shared" si="241"/>
        <v>-1.1221778064278706E-5</v>
      </c>
      <c r="U1493">
        <f t="shared" si="242"/>
        <v>6.156408442093602E-7</v>
      </c>
    </row>
    <row r="1494" spans="1:21" x14ac:dyDescent="0.3">
      <c r="A1494">
        <f t="shared" si="243"/>
        <v>75</v>
      </c>
      <c r="D1494" s="61">
        <f t="shared" si="235"/>
        <v>2.8734972642275411E-2</v>
      </c>
      <c r="E1494" s="61">
        <f>D1494/SUM(D1419:D1536)</f>
        <v>3.021757567221561E-2</v>
      </c>
      <c r="F1494">
        <f>D1416*EXP(-N1416+D1416*A1494-EXP(-N1416+D1416*A1494))</f>
        <v>2.9277219366337343E-2</v>
      </c>
      <c r="G1494">
        <f t="shared" si="244"/>
        <v>4.1276364935339041E-4</v>
      </c>
      <c r="H1494">
        <f>F1494*(1/D1416+A1494-A1494*EXP(-N1416+D1416*A1494))</f>
        <v>1.3313890989003418</v>
      </c>
      <c r="I1494">
        <f>F1494*(-1+EXP(-N1416+D1416*A1494))</f>
        <v>-1.3568457173947491E-2</v>
      </c>
      <c r="K1494">
        <f t="shared" si="236"/>
        <v>9.4035630587826699E-4</v>
      </c>
      <c r="L1494">
        <f t="shared" si="237"/>
        <v>1.7725969326706643</v>
      </c>
      <c r="M1494">
        <f t="shared" si="238"/>
        <v>1.8410303008124714E-4</v>
      </c>
      <c r="O1494">
        <f t="shared" si="239"/>
        <v>-1.8064895970289829E-2</v>
      </c>
      <c r="R1494">
        <f t="shared" si="240"/>
        <v>1.2519801347285202E-3</v>
      </c>
      <c r="S1494">
        <f t="shared" si="241"/>
        <v>-1.2759184264560734E-5</v>
      </c>
      <c r="U1494">
        <f t="shared" si="242"/>
        <v>8.8426998200502079E-7</v>
      </c>
    </row>
    <row r="1495" spans="1:21" x14ac:dyDescent="0.3">
      <c r="A1495">
        <f t="shared" si="243"/>
        <v>76</v>
      </c>
      <c r="D1495" s="61">
        <f t="shared" si="235"/>
        <v>2.9956400016221886E-2</v>
      </c>
      <c r="E1495" s="61">
        <f>D1495/SUM(D1419:D1536)</f>
        <v>3.1502023531617525E-2</v>
      </c>
      <c r="F1495">
        <f>D1416*EXP(-N1416+D1416*A1495-EXP(-N1416+D1416*A1495))</f>
        <v>3.0497503029638048E-2</v>
      </c>
      <c r="G1495">
        <f t="shared" si="244"/>
        <v>4.6660464535663225E-4</v>
      </c>
      <c r="H1495">
        <f>F1495*(1/D1416+A1495-A1495*EXP(-N1416+D1416*A1495))</f>
        <v>1.2793833363570872</v>
      </c>
      <c r="I1495">
        <f>F1495*(-1+EXP(-N1416+D1416*A1495))</f>
        <v>-1.2533567458162444E-2</v>
      </c>
      <c r="K1495">
        <f t="shared" si="236"/>
        <v>1.0045205019794771E-3</v>
      </c>
      <c r="L1495">
        <f t="shared" si="237"/>
        <v>1.6368217213481917</v>
      </c>
      <c r="M1495">
        <f t="shared" si="238"/>
        <v>1.5709031322830861E-4</v>
      </c>
      <c r="O1495">
        <f t="shared" si="239"/>
        <v>-1.6035237351080485E-2</v>
      </c>
      <c r="R1495">
        <f t="shared" si="240"/>
        <v>1.2851667912615996E-3</v>
      </c>
      <c r="S1495">
        <f t="shared" si="241"/>
        <v>-1.2590225474666978E-5</v>
      </c>
      <c r="U1495">
        <f t="shared" si="242"/>
        <v>1.0090614388971007E-6</v>
      </c>
    </row>
    <row r="1496" spans="1:21" x14ac:dyDescent="0.3">
      <c r="A1496">
        <f t="shared" si="243"/>
        <v>77</v>
      </c>
      <c r="D1496" s="61">
        <f t="shared" si="235"/>
        <v>3.2674042245523505E-2</v>
      </c>
      <c r="E1496" s="61">
        <f>D1496/SUM(D1419:D1536)</f>
        <v>3.4359884603429133E-2</v>
      </c>
      <c r="F1496">
        <f>D1416*EXP(-N1416+D1416*A1496-EXP(-N1416+D1416*A1496))</f>
        <v>3.160601280067904E-2</v>
      </c>
      <c r="G1496">
        <f t="shared" si="244"/>
        <v>5.9823752037830918E-4</v>
      </c>
      <c r="H1496">
        <f>F1496*(1/D1416+A1496-A1496*EXP(-N1416+D1416*A1496))</f>
        <v>1.1986719761849431</v>
      </c>
      <c r="I1496">
        <f>F1496*(-1+EXP(-N1416+D1416*A1496))</f>
        <v>-1.1168314465453043E-2</v>
      </c>
      <c r="K1496">
        <f t="shared" si="236"/>
        <v>2.7538718027500936E-3</v>
      </c>
      <c r="L1496">
        <f t="shared" si="237"/>
        <v>1.4368145064911169</v>
      </c>
      <c r="M1496">
        <f t="shared" si="238"/>
        <v>1.2473124799924768E-4</v>
      </c>
      <c r="O1496">
        <f t="shared" si="239"/>
        <v>-1.3387145570959486E-2</v>
      </c>
      <c r="R1496">
        <f t="shared" si="240"/>
        <v>3.3009889559624467E-3</v>
      </c>
      <c r="S1496">
        <f t="shared" si="241"/>
        <v>-3.0756106290657118E-5</v>
      </c>
      <c r="U1496">
        <f t="shared" si="242"/>
        <v>7.58380990598205E-6</v>
      </c>
    </row>
    <row r="1497" spans="1:21" x14ac:dyDescent="0.3">
      <c r="A1497">
        <f t="shared" si="243"/>
        <v>78</v>
      </c>
      <c r="D1497" s="61">
        <f t="shared" si="235"/>
        <v>3.3540692196800344E-2</v>
      </c>
      <c r="E1497" s="61">
        <f>D1497/SUM(D1419:D1536)</f>
        <v>3.5271250025977037E-2</v>
      </c>
      <c r="F1497">
        <f>D1416*EXP(-N1416+D1416*A1497-EXP(-N1416+D1416*A1497))</f>
        <v>3.2570775800443201E-2</v>
      </c>
      <c r="G1497">
        <f t="shared" si="244"/>
        <v>6.4365008876187443E-4</v>
      </c>
      <c r="H1497">
        <f>F1497*(1/D1416+A1497-A1497*EXP(-N1416+D1416*A1497))</f>
        <v>1.0860966724691201</v>
      </c>
      <c r="I1497">
        <f>F1497*(-1+EXP(-N1416+D1416*A1497))</f>
        <v>-9.4493057249080813E-3</v>
      </c>
      <c r="K1497">
        <f t="shared" si="236"/>
        <v>2.700474225533836E-3</v>
      </c>
      <c r="L1497">
        <f t="shared" si="237"/>
        <v>1.1796059819484952</v>
      </c>
      <c r="M1497">
        <f t="shared" si="238"/>
        <v>8.928937868278064E-5</v>
      </c>
      <c r="O1497">
        <f t="shared" si="239"/>
        <v>-1.0262859504966073E-2</v>
      </c>
      <c r="R1497">
        <f t="shared" si="240"/>
        <v>2.9329760704409234E-3</v>
      </c>
      <c r="S1497">
        <f t="shared" si="241"/>
        <v>-2.5517606559303594E-5</v>
      </c>
      <c r="U1497">
        <f t="shared" si="242"/>
        <v>7.2925610427725713E-6</v>
      </c>
    </row>
    <row r="1498" spans="1:21" x14ac:dyDescent="0.3">
      <c r="A1498">
        <f t="shared" si="243"/>
        <v>79</v>
      </c>
      <c r="D1498" s="61">
        <f t="shared" si="235"/>
        <v>3.5041361656935367E-2</v>
      </c>
      <c r="E1498" s="61">
        <f>D1498/SUM(D1419:D1536)</f>
        <v>3.6849347681928803E-2</v>
      </c>
      <c r="F1498">
        <f>D1416*EXP(-N1416+D1416*A1498-EXP(-N1416+D1416*A1498))</f>
        <v>3.3358009333142404E-2</v>
      </c>
      <c r="G1498">
        <f t="shared" si="244"/>
        <v>7.2621397641686259E-4</v>
      </c>
      <c r="H1498">
        <f>F1498*(1/D1416+A1498-A1498*EXP(-N1416+D1416*A1498))</f>
        <v>0.93905770235508501</v>
      </c>
      <c r="I1498">
        <f>F1498*(-1+EXP(-N1416+D1416*A1498))</f>
        <v>-7.3616498818779861E-3</v>
      </c>
      <c r="K1498">
        <f t="shared" si="236"/>
        <v>3.4913383487863991E-3</v>
      </c>
      <c r="L1498">
        <f t="shared" si="237"/>
        <v>0.88182936835241144</v>
      </c>
      <c r="M1498">
        <f t="shared" si="238"/>
        <v>5.4193888983354169E-5</v>
      </c>
      <c r="O1498">
        <f t="shared" si="239"/>
        <v>-6.9130140236189248E-3</v>
      </c>
      <c r="R1498">
        <f t="shared" si="240"/>
        <v>3.2785681679555522E-3</v>
      </c>
      <c r="S1498">
        <f t="shared" si="241"/>
        <v>-2.5702010542939479E-5</v>
      </c>
      <c r="U1498">
        <f t="shared" si="242"/>
        <v>1.2189443465706541E-5</v>
      </c>
    </row>
    <row r="1499" spans="1:21" x14ac:dyDescent="0.3">
      <c r="A1499">
        <f t="shared" si="243"/>
        <v>80</v>
      </c>
      <c r="D1499" s="61">
        <f t="shared" si="235"/>
        <v>3.735361953938126E-2</v>
      </c>
      <c r="E1499" s="61">
        <f>D1499/SUM(D1419:D1536)</f>
        <v>3.9280908289496271E-2</v>
      </c>
      <c r="F1499">
        <f>D1416*EXP(-N1416+D1416*A1499-EXP(-N1416+D1416*A1499))</f>
        <v>3.393306121247304E-2</v>
      </c>
      <c r="G1499">
        <f t="shared" si="244"/>
        <v>8.6317959287967173E-4</v>
      </c>
      <c r="H1499">
        <f>F1499*(1/D1416+A1499-A1499*EXP(-N1416+D1416*A1499))</f>
        <v>0.75582282722348448</v>
      </c>
      <c r="I1499">
        <f>F1499*(-1+EXP(-N1416+D1416*A1499))</f>
        <v>-4.90216017811217E-3</v>
      </c>
      <c r="K1499">
        <f t="shared" si="236"/>
        <v>5.3478470770232309E-3</v>
      </c>
      <c r="L1499">
        <f t="shared" si="237"/>
        <v>0.57126814615210131</v>
      </c>
      <c r="M1499">
        <f t="shared" si="238"/>
        <v>2.4031174411868741E-5</v>
      </c>
      <c r="O1499">
        <f t="shared" si="239"/>
        <v>-3.7051645653231207E-3</v>
      </c>
      <c r="R1499">
        <f t="shared" si="240"/>
        <v>4.0420248973145455E-3</v>
      </c>
      <c r="S1499">
        <f t="shared" si="241"/>
        <v>-2.6216002979616849E-5</v>
      </c>
      <c r="U1499">
        <f t="shared" si="242"/>
        <v>2.8599468359225913E-5</v>
      </c>
    </row>
    <row r="1500" spans="1:21" x14ac:dyDescent="0.3">
      <c r="A1500">
        <f t="shared" si="243"/>
        <v>81</v>
      </c>
      <c r="D1500" s="61">
        <f t="shared" si="235"/>
        <v>3.688652398182779E-2</v>
      </c>
      <c r="E1500" s="61">
        <f>D1500/SUM(D1419:D1536)</f>
        <v>3.8789712577141137E-2</v>
      </c>
      <c r="F1500">
        <f>D1416*EXP(-N1416+D1416*A1500-EXP(-N1416+D1416*A1500))</f>
        <v>3.4261660763198018E-2</v>
      </c>
      <c r="G1500">
        <f t="shared" si="244"/>
        <v>8.3455828641848485E-4</v>
      </c>
      <c r="H1500">
        <f>F1500*(1/D1416+A1500-A1500*EXP(-N1416+D1416*A1500))</f>
        <v>0.53587658271267258</v>
      </c>
      <c r="I1500">
        <f>F1500*(-1+EXP(-N1416+D1416*A1500))</f>
        <v>-2.0827786548147393E-3</v>
      </c>
      <c r="K1500">
        <f t="shared" si="236"/>
        <v>4.5280518139431195E-3</v>
      </c>
      <c r="L1500">
        <f t="shared" si="237"/>
        <v>0.28716371189981182</v>
      </c>
      <c r="M1500">
        <f t="shared" si="238"/>
        <v>4.3379669249518953E-6</v>
      </c>
      <c r="O1500">
        <f t="shared" si="239"/>
        <v>-1.1161123080890196E-3</v>
      </c>
      <c r="R1500">
        <f t="shared" si="240"/>
        <v>2.4264769324017573E-3</v>
      </c>
      <c r="S1500">
        <f t="shared" si="241"/>
        <v>-9.4309296659758914E-6</v>
      </c>
      <c r="U1500">
        <f t="shared" si="242"/>
        <v>2.0503253229753576E-5</v>
      </c>
    </row>
    <row r="1501" spans="1:21" x14ac:dyDescent="0.3">
      <c r="A1501">
        <f t="shared" si="243"/>
        <v>82</v>
      </c>
      <c r="D1501" s="61">
        <f t="shared" si="235"/>
        <v>3.8021967694227748E-2</v>
      </c>
      <c r="E1501" s="61">
        <f>D1501/SUM(D1419:D1536)</f>
        <v>3.9983740381799956E-2</v>
      </c>
      <c r="F1501">
        <f>D1416*EXP(-N1416+D1416*A1501-EXP(-N1416+D1416*A1501))</f>
        <v>3.4311490894151211E-2</v>
      </c>
      <c r="G1501">
        <f t="shared" si="244"/>
        <v>9.0497186457670501E-4</v>
      </c>
      <c r="H1501">
        <f>F1501*(1/D1416+A1501-A1501*EXP(-N1416+D1416*A1501))</f>
        <v>0.28029238512072457</v>
      </c>
      <c r="I1501">
        <f>F1501*(-1+EXP(-N1416+D1416*A1501))</f>
        <v>1.0660139084576216E-3</v>
      </c>
      <c r="K1501">
        <f t="shared" si="236"/>
        <v>5.672249487648745E-3</v>
      </c>
      <c r="L1501">
        <f t="shared" si="237"/>
        <v>7.8563821156664576E-2</v>
      </c>
      <c r="M1501">
        <f t="shared" si="238"/>
        <v>1.1363856530250944E-6</v>
      </c>
      <c r="O1501">
        <f t="shared" si="239"/>
        <v>2.9879558097345253E-4</v>
      </c>
      <c r="R1501">
        <f t="shared" si="240"/>
        <v>1.5898883378928747E-3</v>
      </c>
      <c r="S1501">
        <f t="shared" si="241"/>
        <v>6.0466968460751808E-6</v>
      </c>
      <c r="U1501">
        <f t="shared" si="242"/>
        <v>3.2174414250131451E-5</v>
      </c>
    </row>
    <row r="1502" spans="1:21" x14ac:dyDescent="0.3">
      <c r="A1502">
        <f t="shared" si="243"/>
        <v>83</v>
      </c>
      <c r="D1502" s="61">
        <f t="shared" si="235"/>
        <v>3.7052221085267276E-2</v>
      </c>
      <c r="E1502" s="61">
        <f>D1502/SUM(D1419:D1536)</f>
        <v>3.8963958950164766E-2</v>
      </c>
      <c r="F1502">
        <f>D1416*EXP(-N1416+D1416*A1502-EXP(-N1416+D1416*A1502))</f>
        <v>3.4054064951754157E-2</v>
      </c>
      <c r="G1502">
        <f t="shared" si="244"/>
        <v>8.4465615844319785E-4</v>
      </c>
      <c r="H1502">
        <f>F1502*(1/D1416+A1502-A1502*EXP(-N1416+D1416*A1502))</f>
        <v>-7.9009239367434803E-3</v>
      </c>
      <c r="I1502">
        <f>F1502*(-1+EXP(-N1416+D1416*A1502))</f>
        <v>4.4921409177302654E-3</v>
      </c>
      <c r="K1502">
        <f t="shared" si="236"/>
        <v>4.9098939984106096E-3</v>
      </c>
      <c r="L1502">
        <f t="shared" si="237"/>
        <v>6.24245990542061E-5</v>
      </c>
      <c r="M1502">
        <f t="shared" si="238"/>
        <v>2.0179330024746512E-5</v>
      </c>
      <c r="O1502">
        <f t="shared" si="239"/>
        <v>-3.5492063704119879E-5</v>
      </c>
      <c r="R1502">
        <f t="shared" si="240"/>
        <v>-3.8792699018915543E-5</v>
      </c>
      <c r="S1502">
        <f t="shared" si="241"/>
        <v>2.2055935731978557E-5</v>
      </c>
      <c r="U1502">
        <f t="shared" si="242"/>
        <v>2.4107059075628522E-5</v>
      </c>
    </row>
    <row r="1503" spans="1:21" x14ac:dyDescent="0.3">
      <c r="A1503">
        <f t="shared" si="243"/>
        <v>84</v>
      </c>
      <c r="D1503" s="61">
        <f t="shared" si="235"/>
        <v>3.6517876104514006E-2</v>
      </c>
      <c r="E1503" s="61">
        <f>D1503/SUM(D1419:D1536)</f>
        <v>3.8402044028859939E-2</v>
      </c>
      <c r="F1503">
        <f>D1416*EXP(-N1416+D1416*A1503-EXP(-N1416+D1416*A1503))</f>
        <v>3.3466855443584499E-2</v>
      </c>
      <c r="G1503">
        <f t="shared" si="244"/>
        <v>8.1231007511222016E-4</v>
      </c>
      <c r="H1503">
        <f>F1503*(1/D1416+A1503-A1503*EXP(-N1416+D1416*A1503))</f>
        <v>-0.32339856992984539</v>
      </c>
      <c r="I1503">
        <f>F1503*(-1+EXP(-N1416+D1416*A1503))</f>
        <v>8.1196714448559873E-3</v>
      </c>
      <c r="K1503">
        <f t="shared" si="236"/>
        <v>4.9351885852754393E-3</v>
      </c>
      <c r="L1503">
        <f t="shared" si="237"/>
        <v>0.1045866350326691</v>
      </c>
      <c r="M1503">
        <f t="shared" si="238"/>
        <v>6.5929064372409718E-5</v>
      </c>
      <c r="O1503">
        <f t="shared" si="239"/>
        <v>-2.6258901335666279E-3</v>
      </c>
      <c r="R1503">
        <f t="shared" si="240"/>
        <v>-1.5960329308121739E-3</v>
      </c>
      <c r="S1503">
        <f t="shared" si="241"/>
        <v>4.0072109830840202E-5</v>
      </c>
      <c r="U1503">
        <f t="shared" si="242"/>
        <v>2.4356086372232993E-5</v>
      </c>
    </row>
    <row r="1504" spans="1:21" x14ac:dyDescent="0.3">
      <c r="A1504">
        <f t="shared" si="243"/>
        <v>85</v>
      </c>
      <c r="D1504" s="61">
        <f t="shared" si="235"/>
        <v>3.4438768285532606E-2</v>
      </c>
      <c r="E1504" s="61">
        <f>D1504/SUM(D1419:D1536)</f>
        <v>3.6215663041730149E-2</v>
      </c>
      <c r="F1504">
        <f>D1416*EXP(-N1416+D1416*A1504-EXP(-N1416+D1416*A1504))</f>
        <v>3.2535575570035925E-2</v>
      </c>
      <c r="G1504">
        <f t="shared" si="244"/>
        <v>6.9246201208233299E-4</v>
      </c>
      <c r="H1504">
        <f>F1504*(1/D1416+A1504-A1504*EXP(-N1416+D1416*A1504))</f>
        <v>-0.65839788007486799</v>
      </c>
      <c r="I1504">
        <f>F1504*(-1+EXP(-N1416+D1416*A1504))</f>
        <v>1.1847899719198959E-2</v>
      </c>
      <c r="K1504">
        <f t="shared" si="236"/>
        <v>3.6800874716942239E-3</v>
      </c>
      <c r="L1504">
        <f t="shared" si="237"/>
        <v>0.43348776848708026</v>
      </c>
      <c r="M1504">
        <f t="shared" si="238"/>
        <v>1.4037272775619479E-4</v>
      </c>
      <c r="O1504">
        <f t="shared" si="239"/>
        <v>-7.8006320584602185E-3</v>
      </c>
      <c r="R1504">
        <f t="shared" si="240"/>
        <v>-2.4229617898535579E-3</v>
      </c>
      <c r="S1504">
        <f t="shared" si="241"/>
        <v>4.3601307322513607E-5</v>
      </c>
      <c r="U1504">
        <f t="shared" si="242"/>
        <v>1.3543043799320786E-5</v>
      </c>
    </row>
    <row r="1505" spans="1:21" x14ac:dyDescent="0.3">
      <c r="A1505">
        <f t="shared" si="243"/>
        <v>86</v>
      </c>
      <c r="D1505" s="61">
        <f t="shared" si="235"/>
        <v>3.2135071513350197E-2</v>
      </c>
      <c r="E1505" s="61">
        <f>D1505/SUM(D1419:D1536)</f>
        <v>3.3793105261499444E-2</v>
      </c>
      <c r="F1505">
        <f>D1416*EXP(-N1416+D1416*A1505-EXP(-N1416+D1416*A1505))</f>
        <v>3.1256461151313315E-2</v>
      </c>
      <c r="G1505">
        <f t="shared" si="244"/>
        <v>5.7083316693766267E-4</v>
      </c>
      <c r="H1505">
        <f>F1505*(1/D1416+A1505-A1505*EXP(-N1416+D1416*A1505))</f>
        <v>-1.002537050473957</v>
      </c>
      <c r="I1505">
        <f>F1505*(-1+EXP(-N1416+D1416*A1505))</f>
        <v>1.5552357872409536E-2</v>
      </c>
      <c r="K1505">
        <f t="shared" si="236"/>
        <v>2.5366441101861287E-3</v>
      </c>
      <c r="L1505">
        <f t="shared" si="237"/>
        <v>1.0050805375730214</v>
      </c>
      <c r="M1505">
        <f t="shared" si="238"/>
        <v>2.4187583539149888E-4</v>
      </c>
      <c r="O1505">
        <f t="shared" si="239"/>
        <v>-1.5591814989320883E-2</v>
      </c>
      <c r="R1505">
        <f t="shared" si="240"/>
        <v>-2.5430797043281368E-3</v>
      </c>
      <c r="S1505">
        <f t="shared" si="241"/>
        <v>3.9450796996554524E-5</v>
      </c>
      <c r="U1505">
        <f t="shared" si="242"/>
        <v>6.4345633417419764E-6</v>
      </c>
    </row>
    <row r="1506" spans="1:21" x14ac:dyDescent="0.3">
      <c r="A1506">
        <f t="shared" si="243"/>
        <v>87</v>
      </c>
      <c r="D1506" s="61">
        <f t="shared" si="235"/>
        <v>2.9292899015876152E-2</v>
      </c>
      <c r="E1506" s="61">
        <f>D1506/SUM(D1419:D1536)</f>
        <v>3.0804288686481777E-2</v>
      </c>
      <c r="F1506">
        <f>D1416*EXP(-N1416+D1416*A1506-EXP(-N1416+D1416*A1506))</f>
        <v>2.9638344967234397E-2</v>
      </c>
      <c r="G1506">
        <f t="shared" si="244"/>
        <v>4.369478918370038E-4</v>
      </c>
      <c r="H1506">
        <f>F1506*(1/D1416+A1506-A1506*EXP(-N1416+D1416*A1506))</f>
        <v>-1.3430609748253095</v>
      </c>
      <c r="I1506">
        <f>F1506*(-1+EXP(-N1416+D1416*A1506))</f>
        <v>1.9088343171185067E-2</v>
      </c>
      <c r="K1506">
        <f t="shared" si="236"/>
        <v>1.1659437192473796E-3</v>
      </c>
      <c r="L1506">
        <f t="shared" si="237"/>
        <v>1.8038127820987107</v>
      </c>
      <c r="M1506">
        <f t="shared" si="238"/>
        <v>3.6436484502092758E-4</v>
      </c>
      <c r="O1506">
        <f t="shared" si="239"/>
        <v>-2.5636808787291857E-2</v>
      </c>
      <c r="R1506">
        <f t="shared" si="240"/>
        <v>-1.5659335081638327E-3</v>
      </c>
      <c r="S1506">
        <f t="shared" si="241"/>
        <v>2.2255933831281836E-5</v>
      </c>
      <c r="U1506">
        <f t="shared" si="242"/>
        <v>1.3594247564524122E-6</v>
      </c>
    </row>
    <row r="1507" spans="1:21" x14ac:dyDescent="0.3">
      <c r="A1507">
        <f t="shared" si="243"/>
        <v>88</v>
      </c>
      <c r="D1507" s="61">
        <f t="shared" si="235"/>
        <v>2.6897095939756234E-2</v>
      </c>
      <c r="E1507" s="61">
        <f>D1507/SUM(D1419:D1536)</f>
        <v>2.8284872306670397E-2</v>
      </c>
      <c r="F1507">
        <f>D1416*EXP(-N1416+D1416*A1507-EXP(-N1416+D1416*A1507))</f>
        <v>2.7704265910186557E-2</v>
      </c>
      <c r="G1507">
        <f t="shared" si="244"/>
        <v>3.3796712502513618E-4</v>
      </c>
      <c r="H1507">
        <f>F1507*(1/D1416+A1507-A1507*EXP(-N1416+D1416*A1507))</f>
        <v>-1.6652751231013365</v>
      </c>
      <c r="I1507">
        <f>F1507*(-1+EXP(-N1416+D1416*A1507))</f>
        <v>2.2297421401273339E-2</v>
      </c>
      <c r="K1507">
        <f t="shared" si="236"/>
        <v>5.8060639648383969E-4</v>
      </c>
      <c r="L1507">
        <f t="shared" si="237"/>
        <v>2.7731412356201717</v>
      </c>
      <c r="M1507">
        <f t="shared" si="238"/>
        <v>4.9717500114596232E-4</v>
      </c>
      <c r="O1507">
        <f t="shared" si="239"/>
        <v>-3.7131341168847837E-2</v>
      </c>
      <c r="R1507">
        <f t="shared" si="240"/>
        <v>-9.6686938837804953E-4</v>
      </c>
      <c r="S1507">
        <f t="shared" si="241"/>
        <v>1.2946025490674961E-5</v>
      </c>
      <c r="U1507">
        <f t="shared" si="242"/>
        <v>3.3710378763794963E-7</v>
      </c>
    </row>
    <row r="1508" spans="1:21" x14ac:dyDescent="0.3">
      <c r="A1508">
        <f t="shared" si="243"/>
        <v>89</v>
      </c>
      <c r="D1508" s="61">
        <f t="shared" si="235"/>
        <v>2.3295270772920481E-2</v>
      </c>
      <c r="E1508" s="61">
        <f>D1508/SUM(D1419:D1536)</f>
        <v>2.449720819813302E-2</v>
      </c>
      <c r="F1508">
        <f>D1416*EXP(-N1416+D1416*A1508-EXP(-N1416+D1416*A1508))</f>
        <v>2.5492323130768286E-2</v>
      </c>
      <c r="G1508">
        <f t="shared" si="244"/>
        <v>2.1304958279716932E-4</v>
      </c>
      <c r="H1508">
        <f>F1508*(1/D1416+A1508-A1508*EXP(-N1416+D1416*A1508))</f>
        <v>-1.9533295347246988</v>
      </c>
      <c r="I1508">
        <f>F1508*(-1+EXP(-N1416+D1416*A1508))</f>
        <v>2.5017110060649064E-2</v>
      </c>
      <c r="K1508">
        <f t="shared" si="236"/>
        <v>-9.9511493263526596E-4</v>
      </c>
      <c r="L1508">
        <f t="shared" si="237"/>
        <v>3.8154962712278082</v>
      </c>
      <c r="M1508">
        <f t="shared" si="238"/>
        <v>6.2585579578662868E-4</v>
      </c>
      <c r="O1508">
        <f t="shared" si="239"/>
        <v>-4.8866659954924216E-2</v>
      </c>
      <c r="R1508">
        <f t="shared" si="240"/>
        <v>1.9437873883620441E-3</v>
      </c>
      <c r="S1508">
        <f t="shared" si="241"/>
        <v>-2.4894899792731828E-5</v>
      </c>
      <c r="U1508">
        <f t="shared" si="242"/>
        <v>9.9025372915368994E-7</v>
      </c>
    </row>
    <row r="1509" spans="1:21" x14ac:dyDescent="0.3">
      <c r="A1509">
        <f t="shared" si="243"/>
        <v>90</v>
      </c>
      <c r="D1509" s="61">
        <f t="shared" si="235"/>
        <v>2.0845945639594399E-2</v>
      </c>
      <c r="E1509" s="61">
        <f>D1509/SUM(D1419:D1536)</f>
        <v>2.1921508249379575E-2</v>
      </c>
      <c r="F1509">
        <f>D1416*EXP(-N1416+D1416*A1509-EXP(-N1416+D1416*A1509))</f>
        <v>2.3055484491087977E-2</v>
      </c>
      <c r="G1509">
        <f t="shared" si="244"/>
        <v>1.4449285660336677E-4</v>
      </c>
      <c r="H1509">
        <f>F1509*(1/D1416+A1509-A1509*EXP(-N1416+D1416*A1509))</f>
        <v>-2.1913392521453772</v>
      </c>
      <c r="I1509">
        <f>F1509*(-1+EXP(-N1416+D1416*A1509))</f>
        <v>2.709352971806717E-2</v>
      </c>
      <c r="K1509">
        <f t="shared" si="236"/>
        <v>-1.1339762417084016E-3</v>
      </c>
      <c r="L1509">
        <f t="shared" si="237"/>
        <v>4.8019677179930609</v>
      </c>
      <c r="M1509">
        <f t="shared" si="238"/>
        <v>7.3405935258378889E-4</v>
      </c>
      <c r="O1509">
        <f t="shared" si="239"/>
        <v>-5.9371115150367866E-2</v>
      </c>
      <c r="R1509">
        <f t="shared" si="240"/>
        <v>2.4849266494559141E-3</v>
      </c>
      <c r="S1509">
        <f t="shared" si="241"/>
        <v>-3.0723419004308697E-5</v>
      </c>
      <c r="U1509">
        <f t="shared" si="242"/>
        <v>1.2859021167591112E-6</v>
      </c>
    </row>
    <row r="1510" spans="1:21" x14ac:dyDescent="0.3">
      <c r="A1510">
        <f t="shared" si="243"/>
        <v>91</v>
      </c>
      <c r="D1510" s="61">
        <f t="shared" si="235"/>
        <v>1.781497199623313E-2</v>
      </c>
      <c r="E1510" s="61">
        <f>D1510/SUM(D1419:D1536)</f>
        <v>1.8734149188037948E-2</v>
      </c>
      <c r="F1510">
        <f>D1416*EXP(-N1416+D1416*A1510-EXP(-N1416+D1416*A1510))</f>
        <v>2.0460103633060035E-2</v>
      </c>
      <c r="G1510">
        <f t="shared" si="244"/>
        <v>7.8024699492078799E-5</v>
      </c>
      <c r="H1510">
        <f>F1510*(1/D1416+A1510-A1510*EXP(-N1416+D1416*A1510))</f>
        <v>-2.3647941448310497</v>
      </c>
      <c r="I1510">
        <f>F1510*(-1+EXP(-N1416+D1416*A1510))</f>
        <v>2.8396249249555309E-2</v>
      </c>
      <c r="K1510">
        <f t="shared" si="236"/>
        <v>-1.7259544450220869E-3</v>
      </c>
      <c r="L1510">
        <f t="shared" si="237"/>
        <v>5.5922513474272151</v>
      </c>
      <c r="M1510">
        <f t="shared" si="238"/>
        <v>8.0634697144287048E-4</v>
      </c>
      <c r="O1510">
        <f t="shared" si="239"/>
        <v>-6.7151283960511482E-2</v>
      </c>
      <c r="R1510">
        <f t="shared" si="240"/>
        <v>4.0815269658333554E-3</v>
      </c>
      <c r="S1510">
        <f t="shared" si="241"/>
        <v>-4.9010632614225083E-5</v>
      </c>
      <c r="U1510">
        <f t="shared" si="242"/>
        <v>2.9789187462915E-6</v>
      </c>
    </row>
    <row r="1511" spans="1:21" x14ac:dyDescent="0.3">
      <c r="A1511">
        <f t="shared" si="243"/>
        <v>92</v>
      </c>
      <c r="D1511" s="61">
        <f t="shared" si="235"/>
        <v>1.5331239437415897E-2</v>
      </c>
      <c r="E1511" s="61">
        <f>D1511/SUM(D1419:D1536)</f>
        <v>1.6122266536192753E-2</v>
      </c>
      <c r="F1511">
        <f>D1416*EXP(-N1416+D1416*A1511-EXP(-N1416+D1416*A1511))</f>
        <v>1.7783002418733984E-2</v>
      </c>
      <c r="G1511">
        <f t="shared" si="244"/>
        <v>3.8704280507846559E-5</v>
      </c>
      <c r="H1511">
        <f>F1511*(1/D1416+A1511-A1511*EXP(-N1416+D1416*A1511))</f>
        <v>-2.4621434977649979</v>
      </c>
      <c r="I1511">
        <f>F1511*(-1+EXP(-N1416+D1416*A1511))</f>
        <v>2.8833895407829987E-2</v>
      </c>
      <c r="K1511">
        <f t="shared" si="236"/>
        <v>-1.6607358825412311E-3</v>
      </c>
      <c r="L1511">
        <f t="shared" si="237"/>
        <v>6.0621506035864581</v>
      </c>
      <c r="M1511">
        <f t="shared" si="238"/>
        <v>8.3139352438967918E-4</v>
      </c>
      <c r="O1511">
        <f t="shared" si="239"/>
        <v>-7.0993188093624635E-2</v>
      </c>
      <c r="R1511">
        <f t="shared" si="240"/>
        <v>4.0889700547039071E-3</v>
      </c>
      <c r="S1511">
        <f t="shared" si="241"/>
        <v>-4.7885484737224081E-5</v>
      </c>
      <c r="U1511">
        <f t="shared" si="242"/>
        <v>2.7580436715600017E-6</v>
      </c>
    </row>
    <row r="1512" spans="1:21" x14ac:dyDescent="0.3">
      <c r="A1512">
        <f t="shared" si="243"/>
        <v>93</v>
      </c>
      <c r="D1512" s="61">
        <f t="shared" si="235"/>
        <v>1.3257293749188751E-2</v>
      </c>
      <c r="E1512" s="61">
        <f>D1512/SUM(D1419:D1536)</f>
        <v>1.3941314023926624E-2</v>
      </c>
      <c r="F1512">
        <f>D1416*EXP(-N1416+D1416*A1512-EXP(-N1416+D1416*A1512))</f>
        <v>1.5107139318471739E-2</v>
      </c>
      <c r="G1512">
        <f t="shared" si="244"/>
        <v>1.6324217418254476E-5</v>
      </c>
      <c r="H1512">
        <f>F1512*(1/D1416+A1512-A1512*EXP(-N1416+D1416*A1512))</f>
        <v>-2.4763683448831353</v>
      </c>
      <c r="I1512">
        <f>F1512*(-1+EXP(-N1416+D1416*A1512))</f>
        <v>2.8368460602117077E-2</v>
      </c>
      <c r="K1512">
        <f t="shared" si="236"/>
        <v>-1.1658252945451145E-3</v>
      </c>
      <c r="L1512">
        <f t="shared" si="237"/>
        <v>6.1324001795392391</v>
      </c>
      <c r="M1512">
        <f t="shared" si="238"/>
        <v>8.0476955693386881E-4</v>
      </c>
      <c r="O1512">
        <f t="shared" si="239"/>
        <v>-7.025075782814709E-2</v>
      </c>
      <c r="R1512">
        <f t="shared" si="240"/>
        <v>2.8870128550755789E-3</v>
      </c>
      <c r="S1512">
        <f t="shared" si="241"/>
        <v>-3.3072668937254619E-5</v>
      </c>
      <c r="U1512">
        <f t="shared" si="242"/>
        <v>1.359148617401203E-6</v>
      </c>
    </row>
    <row r="1513" spans="1:21" x14ac:dyDescent="0.3">
      <c r="A1513">
        <f t="shared" si="243"/>
        <v>94</v>
      </c>
      <c r="D1513" s="61">
        <f t="shared" si="235"/>
        <v>9.0454195876209995E-3</v>
      </c>
      <c r="E1513" s="61">
        <f>D1513/SUM(D1419:D1536)</f>
        <v>9.5121249732373122E-3</v>
      </c>
      <c r="F1513">
        <f>D1416*EXP(-N1416+D1416*A1513-EXP(-N1416+D1416*A1513))</f>
        <v>1.2516100343679018E-2</v>
      </c>
      <c r="G1513">
        <f t="shared" si="244"/>
        <v>1.5121608604213141E-7</v>
      </c>
      <c r="H1513">
        <f>F1513*(1/D1416+A1513-A1513*EXP(-N1416+D1416*A1513))</f>
        <v>-2.4062933414306058</v>
      </c>
      <c r="I1513">
        <f>F1513*(-1+EXP(-N1416+D1416*A1513))</f>
        <v>2.702579231434013E-2</v>
      </c>
      <c r="K1513">
        <f t="shared" si="236"/>
        <v>-3.0039753704417058E-3</v>
      </c>
      <c r="L1513">
        <f t="shared" si="237"/>
        <v>5.7902476450132703</v>
      </c>
      <c r="M1513">
        <f t="shared" si="238"/>
        <v>7.3039345021784605E-4</v>
      </c>
      <c r="O1513">
        <f t="shared" si="239"/>
        <v>-6.5031984092883091E-2</v>
      </c>
      <c r="R1513">
        <f t="shared" si="240"/>
        <v>7.228445931715414E-3</v>
      </c>
      <c r="S1513">
        <f t="shared" si="241"/>
        <v>-8.1184814478950498E-5</v>
      </c>
      <c r="U1513">
        <f t="shared" si="242"/>
        <v>9.0238680262203835E-6</v>
      </c>
    </row>
    <row r="1514" spans="1:21" x14ac:dyDescent="0.3">
      <c r="A1514">
        <f t="shared" si="243"/>
        <v>95</v>
      </c>
      <c r="D1514" s="61">
        <f t="shared" si="235"/>
        <v>6.6577472090300514E-3</v>
      </c>
      <c r="E1514" s="61">
        <f>D1514/SUM(D1419:D1536)</f>
        <v>7.0012588005518668E-3</v>
      </c>
      <c r="F1514">
        <f>D1416*EXP(-N1416+D1416*A1514-EXP(-N1416+D1416*A1514))</f>
        <v>1.0087890677772552E-2</v>
      </c>
      <c r="G1514">
        <f t="shared" si="244"/>
        <v>8.4084416032571186E-6</v>
      </c>
      <c r="H1514">
        <f>F1514*(1/D1416+A1514-A1514*EXP(-N1416+D1416*A1514))</f>
        <v>-2.2573613037616975</v>
      </c>
      <c r="I1514">
        <f>F1514*(-1+EXP(-N1416+D1416*A1514))</f>
        <v>2.4899685007390055E-2</v>
      </c>
      <c r="K1514">
        <f t="shared" si="236"/>
        <v>-3.0866318772206853E-3</v>
      </c>
      <c r="L1514">
        <f t="shared" si="237"/>
        <v>5.0956800557207105</v>
      </c>
      <c r="M1514">
        <f t="shared" si="238"/>
        <v>6.1999431346724512E-4</v>
      </c>
      <c r="O1514">
        <f t="shared" si="239"/>
        <v>-5.6207585411537607E-2</v>
      </c>
      <c r="R1514">
        <f t="shared" si="240"/>
        <v>6.9676433585953018E-3</v>
      </c>
      <c r="S1514">
        <f t="shared" si="241"/>
        <v>-7.6856161476564119E-5</v>
      </c>
      <c r="U1514">
        <f t="shared" si="242"/>
        <v>9.5272963454748916E-6</v>
      </c>
    </row>
    <row r="1515" spans="1:21" x14ac:dyDescent="0.3">
      <c r="A1515">
        <f t="shared" si="243"/>
        <v>96</v>
      </c>
      <c r="D1515" s="61">
        <f t="shared" si="235"/>
        <v>4.8878008543466033E-3</v>
      </c>
      <c r="E1515" s="61">
        <f>D1515/SUM(D1419:D1536)</f>
        <v>5.1399907014229541E-3</v>
      </c>
      <c r="F1515">
        <f>D1416*EXP(-N1416+D1416*A1515-EXP(-N1416+D1416*A1515))</f>
        <v>7.8887269850049183E-3</v>
      </c>
      <c r="G1515">
        <f t="shared" si="244"/>
        <v>2.2667115263823271E-5</v>
      </c>
      <c r="H1515">
        <f>F1515*(1/D1416+A1515-A1515*EXP(-N1416+D1416*A1515))</f>
        <v>-2.0416196391518482</v>
      </c>
      <c r="I1515">
        <f>F1515*(-1+EXP(-N1416+D1416*A1515))</f>
        <v>2.2147506885757735E-2</v>
      </c>
      <c r="K1515">
        <f t="shared" si="236"/>
        <v>-2.7487362835819642E-3</v>
      </c>
      <c r="L1515">
        <f t="shared" si="237"/>
        <v>4.1682107509705224</v>
      </c>
      <c r="M1515">
        <f t="shared" si="238"/>
        <v>4.9051206125468635E-4</v>
      </c>
      <c r="O1515">
        <f t="shared" si="239"/>
        <v>-4.5216785016213783E-2</v>
      </c>
      <c r="R1515">
        <f t="shared" si="240"/>
        <v>5.6118739794102021E-3</v>
      </c>
      <c r="S1515">
        <f t="shared" si="241"/>
        <v>-6.0877655767763679E-5</v>
      </c>
      <c r="U1515">
        <f t="shared" si="242"/>
        <v>7.5555511566799883E-6</v>
      </c>
    </row>
    <row r="1516" spans="1:21" x14ac:dyDescent="0.3">
      <c r="A1516">
        <f t="shared" si="243"/>
        <v>97</v>
      </c>
      <c r="D1516" s="61">
        <f t="shared" si="235"/>
        <v>3.4765554235162968E-3</v>
      </c>
      <c r="E1516" s="61">
        <f>D1516/SUM(D1419:D1536)</f>
        <v>3.655930976394921E-3</v>
      </c>
      <c r="F1516">
        <f>D1416*EXP(-N1416+D1416*A1516-EXP(-N1416+D1416*A1516))</f>
        <v>5.9676734353953688E-3</v>
      </c>
      <c r="G1516">
        <f t="shared" si="244"/>
        <v>3.9000763444956578E-5</v>
      </c>
      <c r="H1516">
        <f>F1516*(1/D1416+A1516-A1516*EXP(-N1416+D1416*A1516))</f>
        <v>-1.7767643037623582</v>
      </c>
      <c r="I1516">
        <f>F1516*(-1+EXP(-N1416+D1416*A1516))</f>
        <v>1.8976474176071546E-2</v>
      </c>
      <c r="K1516">
        <f t="shared" si="236"/>
        <v>-2.3117424590004478E-3</v>
      </c>
      <c r="L1516">
        <f t="shared" si="237"/>
        <v>3.1568913911241374</v>
      </c>
      <c r="M1516">
        <f t="shared" si="238"/>
        <v>3.6010657215511025E-4</v>
      </c>
      <c r="O1516">
        <f t="shared" si="239"/>
        <v>-3.3716721927312128E-2</v>
      </c>
      <c r="R1516">
        <f t="shared" si="240"/>
        <v>4.1074214806438121E-3</v>
      </c>
      <c r="S1516">
        <f t="shared" si="241"/>
        <v>-4.386872107495013E-5</v>
      </c>
      <c r="U1516">
        <f t="shared" si="242"/>
        <v>5.3441531967454369E-6</v>
      </c>
    </row>
    <row r="1517" spans="1:21" x14ac:dyDescent="0.3">
      <c r="A1517">
        <f t="shared" si="243"/>
        <v>98</v>
      </c>
      <c r="D1517" s="61">
        <f t="shared" si="235"/>
        <v>2.3941910586170886E-3</v>
      </c>
      <c r="E1517" s="61">
        <f>D1517/SUM(D1419:D1536)</f>
        <v>2.5177211890247695E-3</v>
      </c>
      <c r="F1517">
        <f>D1416*EXP(-N1416+D1416*A1517-EXP(-N1416+D1416*A1517))</f>
        <v>4.3529685084289331E-3</v>
      </c>
      <c r="G1517">
        <f t="shared" si="244"/>
        <v>5.4512659797153032E-5</v>
      </c>
      <c r="H1517">
        <f>F1517*(1/D1416+A1517-A1517*EXP(-N1416+D1416*A1517))</f>
        <v>-1.4842529933483513</v>
      </c>
      <c r="I1517">
        <f>F1517*(-1+EXP(-N1416+D1416*A1517))</f>
        <v>1.5621453026080832E-2</v>
      </c>
      <c r="K1517">
        <f t="shared" si="236"/>
        <v>-1.8352473194041636E-3</v>
      </c>
      <c r="L1517">
        <f t="shared" si="237"/>
        <v>2.2030069482635408</v>
      </c>
      <c r="M1517">
        <f t="shared" si="238"/>
        <v>2.4402979464604999E-4</v>
      </c>
      <c r="O1517">
        <f t="shared" si="239"/>
        <v>-2.3186188414411134E-2</v>
      </c>
      <c r="R1517">
        <f t="shared" si="240"/>
        <v>2.7239713273601676E-3</v>
      </c>
      <c r="S1517">
        <f t="shared" si="241"/>
        <v>-2.8669229791312907E-5</v>
      </c>
      <c r="U1517">
        <f t="shared" si="242"/>
        <v>3.3681327233801681E-6</v>
      </c>
    </row>
    <row r="1518" spans="1:21" x14ac:dyDescent="0.3">
      <c r="A1518">
        <f t="shared" si="243"/>
        <v>99</v>
      </c>
      <c r="D1518" s="61">
        <f t="shared" si="235"/>
        <v>1.5955694114344733E-3</v>
      </c>
      <c r="E1518" s="61">
        <f>D1518/SUM(D1419:D1536)</f>
        <v>1.6778940432802104E-3</v>
      </c>
      <c r="F1518">
        <f>D1416*EXP(-N1416+D1416*A1518-EXP(-N1416+D1416*A1518))</f>
        <v>3.0507127265228052E-3</v>
      </c>
      <c r="G1518">
        <f t="shared" si="244"/>
        <v>6.7619308741757194E-5</v>
      </c>
      <c r="H1518">
        <f>F1518*(1/D1416+A1518-A1518*EXP(-N1416+D1416*A1518))</f>
        <v>-1.1867098995837859</v>
      </c>
      <c r="I1518">
        <f>F1518*(-1+EXP(-N1416+D1416*A1518))</f>
        <v>1.2317206409393794E-2</v>
      </c>
      <c r="K1518">
        <f t="shared" si="236"/>
        <v>-1.3728186832425947E-3</v>
      </c>
      <c r="L1518">
        <f t="shared" si="237"/>
        <v>1.4082803857701593</v>
      </c>
      <c r="M1518">
        <f t="shared" si="238"/>
        <v>1.5171357373161155E-4</v>
      </c>
      <c r="O1518">
        <f t="shared" si="239"/>
        <v>-1.4616950781244474E-2</v>
      </c>
      <c r="R1518">
        <f t="shared" si="240"/>
        <v>1.6291375217375647E-3</v>
      </c>
      <c r="S1518">
        <f t="shared" si="241"/>
        <v>-1.6909291084171236E-5</v>
      </c>
      <c r="U1518">
        <f t="shared" si="242"/>
        <v>1.8846311370599315E-6</v>
      </c>
    </row>
    <row r="1519" spans="1:21" x14ac:dyDescent="0.3">
      <c r="A1519">
        <f t="shared" si="243"/>
        <v>100</v>
      </c>
      <c r="D1519" s="61">
        <f t="shared" si="235"/>
        <v>1.0288153478439466E-3</v>
      </c>
      <c r="E1519" s="61">
        <f>D1519/SUM(D1419:D1536)</f>
        <v>1.0818978675648226E-3</v>
      </c>
      <c r="F1519">
        <f>D1416*EXP(-N1416+D1416*A1519-EXP(-N1416+D1416*A1519))</f>
        <v>2.046228210887624E-3</v>
      </c>
      <c r="G1519">
        <f t="shared" si="244"/>
        <v>7.7776387786734942E-5</v>
      </c>
      <c r="H1519">
        <f>F1519*(1/D1416+A1519-A1519*EXP(-N1416+D1416*A1519))</f>
        <v>-0.90504825837952219</v>
      </c>
      <c r="I1519">
        <f>F1519*(-1+EXP(-N1416+D1416*A1519))</f>
        <v>9.2697704667182561E-3</v>
      </c>
      <c r="K1519">
        <f t="shared" si="236"/>
        <v>-9.643303433228014E-4</v>
      </c>
      <c r="L1519">
        <f t="shared" si="237"/>
        <v>0.8191123499958064</v>
      </c>
      <c r="M1519">
        <f t="shared" si="238"/>
        <v>8.5928644505641993E-5</v>
      </c>
      <c r="O1519">
        <f t="shared" si="239"/>
        <v>-8.389589616481289E-3</v>
      </c>
      <c r="R1519">
        <f t="shared" si="240"/>
        <v>8.7276549772682813E-4</v>
      </c>
      <c r="S1519">
        <f t="shared" si="241"/>
        <v>-8.9391209366939803E-6</v>
      </c>
      <c r="U1519">
        <f t="shared" si="242"/>
        <v>9.2993301105307199E-7</v>
      </c>
    </row>
    <row r="1520" spans="1:21" x14ac:dyDescent="0.3">
      <c r="A1520">
        <f t="shared" si="243"/>
        <v>101</v>
      </c>
      <c r="D1520" s="61">
        <f t="shared" si="235"/>
        <v>6.4180751822480171E-4</v>
      </c>
      <c r="E1520" s="61">
        <f>D1520/SUM(D1419:D1536)</f>
        <v>6.7492207110795145E-4</v>
      </c>
      <c r="F1520">
        <f>D1416*EXP(-N1416+D1416*A1520-EXP(-N1416+D1416*A1520))</f>
        <v>1.3079144384688106E-3</v>
      </c>
      <c r="G1520">
        <f t="shared" si="244"/>
        <v>8.5120331255474587E-5</v>
      </c>
      <c r="H1520">
        <f>F1520*(1/D1416+A1520-A1520*EXP(-N1416+D1416*A1520))</f>
        <v>-0.65586608410885416</v>
      </c>
      <c r="I1520">
        <f>F1520*(-1+EXP(-N1416+D1416*A1520))</f>
        <v>6.6325009348938988E-3</v>
      </c>
      <c r="K1520">
        <f t="shared" si="236"/>
        <v>-6.3299236736085915E-4</v>
      </c>
      <c r="L1520">
        <f t="shared" si="237"/>
        <v>0.43016032028428258</v>
      </c>
      <c r="M1520">
        <f t="shared" si="238"/>
        <v>4.3990068651368441E-5</v>
      </c>
      <c r="O1520">
        <f t="shared" si="239"/>
        <v>-4.3500324160171758E-3</v>
      </c>
      <c r="R1520">
        <f t="shared" si="240"/>
        <v>4.1515822525175995E-4</v>
      </c>
      <c r="S1520">
        <f t="shared" si="241"/>
        <v>-4.1983224683016004E-6</v>
      </c>
      <c r="U1520">
        <f t="shared" si="242"/>
        <v>4.0067933713710487E-7</v>
      </c>
    </row>
    <row r="1521" spans="1:21" x14ac:dyDescent="0.3">
      <c r="A1521">
        <f t="shared" si="243"/>
        <v>102</v>
      </c>
      <c r="D1521" s="61">
        <f t="shared" si="235"/>
        <v>3.8744594338125174E-4</v>
      </c>
      <c r="E1521" s="61">
        <f>D1521/SUM(D1419:D1536)</f>
        <v>4.074365150357371E-4</v>
      </c>
      <c r="F1521">
        <f>D1416*EXP(-N1416+D1416*A1521-EXP(-N1416+D1416*A1521))</f>
        <v>7.9292170610427534E-4</v>
      </c>
      <c r="G1521">
        <f t="shared" si="244"/>
        <v>9.0127559651788697E-5</v>
      </c>
      <c r="H1521">
        <f>F1521*(1/D1416+A1521-A1521*EXP(-N1416+D1416*A1521))</f>
        <v>-0.44966255505186503</v>
      </c>
      <c r="I1521">
        <f>F1521*(-1+EXP(-N1416+D1416*A1521))</f>
        <v>4.4917651881287678E-3</v>
      </c>
      <c r="K1521">
        <f t="shared" si="236"/>
        <v>-3.8548519106853824E-4</v>
      </c>
      <c r="L1521">
        <f t="shared" si="237"/>
        <v>0.20219641341577155</v>
      </c>
      <c r="M1521">
        <f t="shared" si="238"/>
        <v>2.0175954505285465E-5</v>
      </c>
      <c r="O1521">
        <f t="shared" si="239"/>
        <v>-2.0197786111870028E-3</v>
      </c>
      <c r="R1521">
        <f t="shared" si="240"/>
        <v>1.7333825595053527E-4</v>
      </c>
      <c r="S1521">
        <f t="shared" si="241"/>
        <v>-1.7315089617808266E-6</v>
      </c>
      <c r="U1521">
        <f t="shared" si="242"/>
        <v>1.4859883253314744E-7</v>
      </c>
    </row>
    <row r="1522" spans="1:21" x14ac:dyDescent="0.3">
      <c r="A1522">
        <f t="shared" si="243"/>
        <v>103</v>
      </c>
      <c r="D1522" s="61">
        <f t="shared" si="235"/>
        <v>2.2644038814417097E-4</v>
      </c>
      <c r="E1522" s="61">
        <f>D1522/SUM(D1419:D1536)</f>
        <v>2.3812375425496599E-4</v>
      </c>
      <c r="F1522">
        <f>D1416*EXP(-N1416+D1416*A1522-EXP(-N1416+D1416*A1522))</f>
        <v>4.5358636708762095E-4</v>
      </c>
      <c r="G1522">
        <f t="shared" si="244"/>
        <v>9.337098599659761E-5</v>
      </c>
      <c r="H1522">
        <f>F1522*(1/D1416+A1522-A1522*EXP(-N1416+D1416*A1522))</f>
        <v>-0.29025049881792192</v>
      </c>
      <c r="I1522">
        <f>F1522*(-1+EXP(-N1416+D1416*A1522))</f>
        <v>2.8651596327070152E-3</v>
      </c>
      <c r="K1522">
        <f t="shared" si="236"/>
        <v>-2.1546261283265496E-4</v>
      </c>
      <c r="L1522">
        <f t="shared" si="237"/>
        <v>8.4245352064052495E-2</v>
      </c>
      <c r="M1522">
        <f t="shared" si="238"/>
        <v>8.2091397208937976E-6</v>
      </c>
      <c r="O1522">
        <f t="shared" si="239"/>
        <v>-8.3161401258618507E-4</v>
      </c>
      <c r="R1522">
        <f t="shared" si="240"/>
        <v>6.2538130851290893E-5</v>
      </c>
      <c r="S1522">
        <f t="shared" si="241"/>
        <v>-6.1733478064570355E-7</v>
      </c>
      <c r="U1522">
        <f t="shared" si="242"/>
        <v>4.6424137528674568E-8</v>
      </c>
    </row>
    <row r="1523" spans="1:21" x14ac:dyDescent="0.3">
      <c r="A1523">
        <f t="shared" si="243"/>
        <v>104</v>
      </c>
      <c r="D1523" s="61">
        <f t="shared" si="235"/>
        <v>1.2820683204820948E-4</v>
      </c>
      <c r="E1523" s="61">
        <f>D1523/SUM(D1419:D1536)</f>
        <v>1.348217622247589E-4</v>
      </c>
      <c r="F1523">
        <f>D1416*EXP(-N1416+D1416*A1523-EXP(-N1416+D1416*A1523))</f>
        <v>2.4344543413490517E-4</v>
      </c>
      <c r="G1523">
        <f t="shared" si="244"/>
        <v>9.537804398242467E-5</v>
      </c>
      <c r="H1523">
        <f>F1523*(1/D1416+A1523-A1523*EXP(-N1416+D1416*A1523))</f>
        <v>-0.17543673998157688</v>
      </c>
      <c r="I1523">
        <f>F1523*(-1+EXP(-N1416+D1416*A1523))</f>
        <v>1.7119775829115796E-3</v>
      </c>
      <c r="K1523">
        <f t="shared" si="236"/>
        <v>-1.0862367191014628E-4</v>
      </c>
      <c r="L1523">
        <f t="shared" si="237"/>
        <v>3.0778049735363418E-2</v>
      </c>
      <c r="M1523">
        <f t="shared" si="238"/>
        <v>2.9308672443917747E-6</v>
      </c>
      <c r="O1523">
        <f t="shared" si="239"/>
        <v>-3.003437660675473E-4</v>
      </c>
      <c r="R1523">
        <f t="shared" si="240"/>
        <v>1.905658288474445E-5</v>
      </c>
      <c r="S1523">
        <f t="shared" si="241"/>
        <v>-1.8596129128371266E-7</v>
      </c>
      <c r="U1523">
        <f t="shared" si="242"/>
        <v>1.1799102099243101E-8</v>
      </c>
    </row>
    <row r="1524" spans="1:21" x14ac:dyDescent="0.3">
      <c r="A1524">
        <f t="shared" si="243"/>
        <v>105</v>
      </c>
      <c r="D1524" s="61">
        <f t="shared" si="235"/>
        <v>7.0381355086549861E-5</v>
      </c>
      <c r="E1524" s="61">
        <f>D1524/SUM(D1419:D1536)</f>
        <v>7.4012735272696199E-5</v>
      </c>
      <c r="F1524">
        <f>D1416*EXP(-N1416+D1416*A1524-EXP(-N1416+D1416*A1524))</f>
        <v>1.2182802650057638E-4</v>
      </c>
      <c r="G1524">
        <f t="shared" si="244"/>
        <v>9.6569484107403406E-5</v>
      </c>
      <c r="H1524">
        <f>F1524*(1/D1416+A1524-A1524*EXP(-N1416+D1416*A1524))</f>
        <v>-9.8700273519167533E-2</v>
      </c>
      <c r="I1524">
        <f>F1524*(-1+EXP(-N1416+D1416*A1524))</f>
        <v>9.5243682293397094E-4</v>
      </c>
      <c r="K1524">
        <f t="shared" si="236"/>
        <v>-4.7815291227880179E-5</v>
      </c>
      <c r="L1524">
        <f t="shared" si="237"/>
        <v>9.7417439927584837E-3</v>
      </c>
      <c r="M1524">
        <f t="shared" si="238"/>
        <v>9.0713590168055631E-7</v>
      </c>
      <c r="O1524">
        <f t="shared" si="239"/>
        <v>-9.4005774933309869E-5</v>
      </c>
      <c r="R1524">
        <f t="shared" si="240"/>
        <v>4.7193823225904253E-6</v>
      </c>
      <c r="S1524">
        <f t="shared" si="241"/>
        <v>-4.5541044064744768E-8</v>
      </c>
      <c r="U1524">
        <f t="shared" si="242"/>
        <v>2.286302075206995E-9</v>
      </c>
    </row>
    <row r="1525" spans="1:21" x14ac:dyDescent="0.3">
      <c r="A1525">
        <f t="shared" si="243"/>
        <v>106</v>
      </c>
      <c r="D1525" s="61">
        <f t="shared" si="235"/>
        <v>3.7500025463462952E-5</v>
      </c>
      <c r="E1525" s="61">
        <f>D1525/SUM(D1419:D1536)</f>
        <v>3.9434868139915291E-5</v>
      </c>
      <c r="F1525">
        <f>D1416*EXP(-N1416+D1416*A1525-EXP(-N1416+D1416*A1525))</f>
        <v>5.6457785924455478E-5</v>
      </c>
      <c r="G1525">
        <f t="shared" si="244"/>
        <v>9.7250271571499181E-5</v>
      </c>
      <c r="H1525">
        <f>F1525*(1/D1416+A1525-A1525*EXP(-N1416+D1416*A1525))</f>
        <v>-5.1342488889906064E-2</v>
      </c>
      <c r="I1525">
        <f>F1525*(-1+EXP(-N1416+D1416*A1525))</f>
        <v>4.9007103149688997E-4</v>
      </c>
      <c r="K1525">
        <f t="shared" si="236"/>
        <v>-1.7022917784540187E-5</v>
      </c>
      <c r="L1525">
        <f t="shared" si="237"/>
        <v>2.6360511654101278E-3</v>
      </c>
      <c r="M1525">
        <f t="shared" si="238"/>
        <v>2.4016961591242574E-7</v>
      </c>
      <c r="O1525">
        <f t="shared" si="239"/>
        <v>-2.5161466489893878E-5</v>
      </c>
      <c r="R1525">
        <f t="shared" si="240"/>
        <v>8.7399896722653894E-7</v>
      </c>
      <c r="S1525">
        <f t="shared" si="241"/>
        <v>-8.3424388777563627E-9</v>
      </c>
      <c r="U1525">
        <f t="shared" si="242"/>
        <v>2.897797298992146E-10</v>
      </c>
    </row>
    <row r="1526" spans="1:21" x14ac:dyDescent="0.3">
      <c r="A1526">
        <f t="shared" si="243"/>
        <v>107</v>
      </c>
      <c r="D1526" s="61">
        <f t="shared" si="235"/>
        <v>1.9415139914063055E-5</v>
      </c>
      <c r="E1526" s="61">
        <f>D1526/SUM(D1419:D1536)</f>
        <v>2.041687900119042E-5</v>
      </c>
      <c r="F1526">
        <f>D1416*EXP(-N1416+D1416*A1526-EXP(-N1416+D1416*A1526))</f>
        <v>2.4047387214677584E-5</v>
      </c>
      <c r="G1526">
        <f t="shared" si="244"/>
        <v>9.7625727155953304E-5</v>
      </c>
      <c r="H1526">
        <f>F1526*(1/D1416+A1526-A1526*EXP(-N1416+D1416*A1526))</f>
        <v>-2.4513468036773844E-2</v>
      </c>
      <c r="I1526">
        <f>F1526*(-1+EXP(-N1416+D1416*A1526))</f>
        <v>2.3150632122219487E-4</v>
      </c>
      <c r="K1526">
        <f t="shared" si="236"/>
        <v>-3.6305082134871636E-6</v>
      </c>
      <c r="L1526">
        <f t="shared" si="237"/>
        <v>6.0091011518993297E-4</v>
      </c>
      <c r="M1526">
        <f t="shared" si="238"/>
        <v>5.3595176765834074E-8</v>
      </c>
      <c r="O1526">
        <f t="shared" si="239"/>
        <v>-5.6750228055913725E-6</v>
      </c>
      <c r="R1526">
        <f t="shared" si="240"/>
        <v>8.8996347048562503E-8</v>
      </c>
      <c r="S1526">
        <f t="shared" si="241"/>
        <v>-8.4048560067137608E-10</v>
      </c>
      <c r="U1526">
        <f t="shared" si="242"/>
        <v>1.3180589888197756E-11</v>
      </c>
    </row>
    <row r="1527" spans="1:21" x14ac:dyDescent="0.3">
      <c r="A1527">
        <f t="shared" si="243"/>
        <v>108</v>
      </c>
      <c r="D1527" s="61">
        <f t="shared" si="235"/>
        <v>9.7801005852317208E-6</v>
      </c>
      <c r="E1527" s="61">
        <f>D1527/SUM(D1419:D1536)</f>
        <v>1.0284712402382081E-5</v>
      </c>
      <c r="F1527">
        <f>D1416*EXP(-N1416+D1416*A1527-EXP(-N1416+D1416*A1527))</f>
        <v>9.336767277048695E-6</v>
      </c>
      <c r="G1527">
        <f t="shared" si="244"/>
        <v>9.7826053044666974E-5</v>
      </c>
      <c r="H1527">
        <f>F1527*(1/D1416+A1527-A1527*EXP(-N1416+D1416*A1527))</f>
        <v>-1.0655695385242553E-2</v>
      </c>
      <c r="I1527">
        <f>F1527*(-1+EXP(-N1416+D1416*A1527))</f>
        <v>9.9590320392800791E-5</v>
      </c>
      <c r="K1527">
        <f t="shared" si="236"/>
        <v>9.479451253333862E-7</v>
      </c>
      <c r="L1527">
        <f t="shared" si="237"/>
        <v>1.1354384414307943E-4</v>
      </c>
      <c r="M1527">
        <f t="shared" si="238"/>
        <v>9.9182319159407127E-9</v>
      </c>
      <c r="O1527">
        <f t="shared" si="239"/>
        <v>-1.0612041174243947E-6</v>
      </c>
      <c r="R1527">
        <f t="shared" si="240"/>
        <v>-1.0101014497478137E-8</v>
      </c>
      <c r="S1527">
        <f t="shared" si="241"/>
        <v>9.440615874674564E-11</v>
      </c>
      <c r="U1527">
        <f t="shared" si="242"/>
        <v>8.9859996064332931E-13</v>
      </c>
    </row>
    <row r="1528" spans="1:21" x14ac:dyDescent="0.3">
      <c r="A1528">
        <f t="shared" si="243"/>
        <v>109</v>
      </c>
      <c r="D1528" s="61">
        <f t="shared" si="235"/>
        <v>4.8000042010171525E-6</v>
      </c>
      <c r="E1528" s="61">
        <f>D1528/SUM(D1419:D1536)</f>
        <v>5.0476641121904725E-6</v>
      </c>
      <c r="F1528">
        <f>D1416*EXP(-N1416+D1416*A1528-EXP(-N1416+D1416*A1528))</f>
        <v>3.2747375532910743E-6</v>
      </c>
      <c r="G1528">
        <f t="shared" si="244"/>
        <v>9.7929676674809234E-5</v>
      </c>
      <c r="H1528">
        <f>F1528*(1/D1416+A1528-A1528*EXP(-N1416+D1416*A1528))</f>
        <v>-4.1795508423806745E-3</v>
      </c>
      <c r="I1528">
        <f>F1528*(-1+EXP(-N1416+D1416*A1528))</f>
        <v>3.8666469554017148E-5</v>
      </c>
      <c r="K1528">
        <f t="shared" si="236"/>
        <v>1.7729265588993982E-6</v>
      </c>
      <c r="L1528">
        <f t="shared" si="237"/>
        <v>1.7468645244045006E-5</v>
      </c>
      <c r="M1528">
        <f t="shared" si="238"/>
        <v>1.495095867771735E-9</v>
      </c>
      <c r="O1528">
        <f t="shared" si="239"/>
        <v>-1.6160847539637908E-7</v>
      </c>
      <c r="R1528">
        <f t="shared" si="240"/>
        <v>-7.41003669272705E-9</v>
      </c>
      <c r="S1528">
        <f t="shared" si="241"/>
        <v>6.8552810811191966E-11</v>
      </c>
      <c r="U1528">
        <f t="shared" si="242"/>
        <v>3.1432685832508614E-12</v>
      </c>
    </row>
    <row r="1529" spans="1:21" x14ac:dyDescent="0.3">
      <c r="A1529">
        <f t="shared" si="243"/>
        <v>110</v>
      </c>
      <c r="D1529" s="61">
        <f t="shared" si="235"/>
        <v>2.2986030994332445E-6</v>
      </c>
      <c r="E1529" s="61">
        <f>D1529/SUM(D1419:D1536)</f>
        <v>2.4172012955155988E-6</v>
      </c>
      <c r="F1529">
        <f>D1416*EXP(-N1416+D1416*A1529-EXP(-N1416+D1416*A1529))</f>
        <v>1.0272824046285503E-6</v>
      </c>
      <c r="G1529">
        <f t="shared" si="244"/>
        <v>9.7981745411365753E-5</v>
      </c>
      <c r="H1529">
        <f>F1529*(1/D1416+A1529-A1529*EXP(-N1416+D1416*A1529))</f>
        <v>-1.464800101223862E-3</v>
      </c>
      <c r="I1529">
        <f>F1529*(-1+EXP(-N1416+D1416*A1529))</f>
        <v>1.3416446961179893E-5</v>
      </c>
      <c r="K1529">
        <f t="shared" si="236"/>
        <v>1.3899188908870484E-6</v>
      </c>
      <c r="L1529">
        <f t="shared" si="237"/>
        <v>2.1456393365454365E-6</v>
      </c>
      <c r="M1529">
        <f t="shared" si="238"/>
        <v>1.8000104906215319E-10</v>
      </c>
      <c r="O1529">
        <f t="shared" si="239"/>
        <v>-1.9652412866800885E-8</v>
      </c>
      <c r="R1529">
        <f t="shared" si="240"/>
        <v>-2.0359533320643065E-9</v>
      </c>
      <c r="S1529">
        <f t="shared" si="241"/>
        <v>1.8647773079928067E-11</v>
      </c>
      <c r="U1529">
        <f t="shared" si="242"/>
        <v>1.9318745232446829E-12</v>
      </c>
    </row>
    <row r="1530" spans="1:21" x14ac:dyDescent="0.3">
      <c r="A1530">
        <f t="shared" si="243"/>
        <v>111</v>
      </c>
      <c r="D1530" s="61">
        <f t="shared" si="235"/>
        <v>0</v>
      </c>
      <c r="E1530" s="61">
        <f>D1530/SUM(D1419:D1536)</f>
        <v>0</v>
      </c>
      <c r="F1530">
        <f>D1416*EXP(-N1416+D1416*A1530-EXP(-N1416+D1416*A1530))</f>
        <v>2.8509941196758174E-7</v>
      </c>
      <c r="G1530">
        <f t="shared" si="244"/>
        <v>9.8029604940692096E-5</v>
      </c>
      <c r="H1530">
        <f>F1530*(1/D1416+A1530-A1530*EXP(-N1416+D1416*A1530))</f>
        <v>-4.5376410488904E-4</v>
      </c>
      <c r="I1530">
        <f>F1530*(-1+EXP(-N1416+D1416*A1530))</f>
        <v>4.1154903260710251E-6</v>
      </c>
      <c r="K1530">
        <f t="shared" si="236"/>
        <v>-2.8509941196758174E-7</v>
      </c>
      <c r="L1530">
        <f t="shared" si="237"/>
        <v>2.0590186288575169E-7</v>
      </c>
      <c r="M1530">
        <f t="shared" si="238"/>
        <v>1.6937260623984193E-11</v>
      </c>
      <c r="O1530">
        <f t="shared" si="239"/>
        <v>-1.8674617839891221E-9</v>
      </c>
      <c r="R1530">
        <f t="shared" si="240"/>
        <v>1.2936787947586138E-10</v>
      </c>
      <c r="S1530">
        <f t="shared" si="241"/>
        <v>-1.1733238719211204E-12</v>
      </c>
      <c r="U1530">
        <f t="shared" si="242"/>
        <v>8.1281674704260884E-14</v>
      </c>
    </row>
    <row r="1531" spans="1:21" x14ac:dyDescent="0.3">
      <c r="A1531">
        <f t="shared" si="243"/>
        <v>112</v>
      </c>
      <c r="D1531" s="61">
        <f t="shared" si="235"/>
        <v>0</v>
      </c>
      <c r="E1531" s="61">
        <f>D1531/SUM(D1419:D1536)</f>
        <v>0</v>
      </c>
      <c r="F1531">
        <f>D1416*EXP(-N1416+D1416*A1531-EXP(-N1416+D1416*A1531))</f>
        <v>6.9165900561979699E-8</v>
      </c>
      <c r="G1531">
        <f t="shared" si="244"/>
        <v>9.8029604940692096E-5</v>
      </c>
      <c r="H1531">
        <f>F1531*(1/D1416+A1531-A1531*EXP(-N1416+D1416*A1531))</f>
        <v>-1.2277741440327167E-4</v>
      </c>
      <c r="I1531">
        <f>F1531*(-1+EXP(-N1416+D1416*A1531))</f>
        <v>1.1028450334405021E-6</v>
      </c>
      <c r="K1531">
        <f t="shared" si="236"/>
        <v>-6.9165900561979699E-8</v>
      </c>
      <c r="L1531">
        <f t="shared" si="237"/>
        <v>1.5074293487552704E-8</v>
      </c>
      <c r="M1531">
        <f t="shared" si="238"/>
        <v>1.2162671677843822E-12</v>
      </c>
      <c r="O1531">
        <f t="shared" si="239"/>
        <v>-1.3540446169331454E-10</v>
      </c>
      <c r="R1531">
        <f t="shared" si="240"/>
        <v>8.4920104358736633E-12</v>
      </c>
      <c r="S1531">
        <f t="shared" si="241"/>
        <v>-7.6279269918218938E-14</v>
      </c>
      <c r="U1531">
        <f t="shared" si="242"/>
        <v>4.7839218005496636E-15</v>
      </c>
    </row>
    <row r="1532" spans="1:21" x14ac:dyDescent="0.3">
      <c r="A1532">
        <f t="shared" si="243"/>
        <v>113</v>
      </c>
      <c r="D1532" s="61">
        <f t="shared" si="235"/>
        <v>0</v>
      </c>
      <c r="E1532" s="61">
        <f>D1532/SUM(D1419:D1536)</f>
        <v>0</v>
      </c>
      <c r="F1532">
        <f>D1416*EXP(-N1416+D1416*A1532-EXP(-N1416+D1416*A1532))</f>
        <v>1.4476519140261326E-8</v>
      </c>
      <c r="G1532">
        <f t="shared" si="244"/>
        <v>9.8029604940692096E-5</v>
      </c>
      <c r="H1532">
        <f>F1532*(1/D1416+A1532-A1532*EXP(-N1416+D1416*A1532))</f>
        <v>-2.8639386795286089E-5</v>
      </c>
      <c r="I1532">
        <f>F1532*(-1+EXP(-N1416+D1416*A1532))</f>
        <v>2.5481882413290256E-7</v>
      </c>
      <c r="K1532">
        <f t="shared" si="236"/>
        <v>-1.4476519140261326E-8</v>
      </c>
      <c r="L1532">
        <f t="shared" si="237"/>
        <v>8.2021447601000716E-10</v>
      </c>
      <c r="M1532">
        <f t="shared" si="238"/>
        <v>6.4932633132475122E-14</v>
      </c>
      <c r="O1532">
        <f t="shared" si="239"/>
        <v>-7.2978548670621778E-12</v>
      </c>
      <c r="R1532">
        <f t="shared" si="240"/>
        <v>4.1459863110730654E-13</v>
      </c>
      <c r="S1532">
        <f t="shared" si="241"/>
        <v>-3.6888895848588483E-15</v>
      </c>
      <c r="U1532">
        <f t="shared" si="242"/>
        <v>2.095696064183525E-16</v>
      </c>
    </row>
    <row r="1533" spans="1:21" x14ac:dyDescent="0.3">
      <c r="A1533">
        <f t="shared" si="243"/>
        <v>114</v>
      </c>
      <c r="D1533" s="61">
        <f t="shared" si="235"/>
        <v>0</v>
      </c>
      <c r="E1533" s="61">
        <f>D1533/SUM(D1419:D1536)</f>
        <v>0</v>
      </c>
      <c r="F1533">
        <f>D1416*EXP(-N1416+D1416*A1533-EXP(-N1416+D1416*A1533))</f>
        <v>2.5765648259337181E-9</v>
      </c>
      <c r="G1533">
        <f t="shared" si="244"/>
        <v>9.8029604940692096E-5</v>
      </c>
      <c r="H1533">
        <f>F1533*(1/D1416+A1533-A1533*EXP(-N1416+D1416*A1533))</f>
        <v>-5.6770630146616726E-6</v>
      </c>
      <c r="I1533">
        <f>F1533*(-1+EXP(-N1416+D1416*A1533))</f>
        <v>5.0041011006385012E-8</v>
      </c>
      <c r="K1533">
        <f t="shared" si="236"/>
        <v>-2.5765648259337181E-9</v>
      </c>
      <c r="L1533">
        <f t="shared" si="237"/>
        <v>3.2229044472439475E-11</v>
      </c>
      <c r="M1533">
        <f t="shared" si="238"/>
        <v>2.5041027825411459E-15</v>
      </c>
      <c r="O1533">
        <f t="shared" si="239"/>
        <v>-2.8408597280062601E-13</v>
      </c>
      <c r="R1533">
        <f t="shared" si="240"/>
        <v>1.4627320878186503E-14</v>
      </c>
      <c r="S1533">
        <f t="shared" si="241"/>
        <v>-1.2893390881321366E-16</v>
      </c>
      <c r="U1533">
        <f t="shared" si="242"/>
        <v>6.6386863022388508E-18</v>
      </c>
    </row>
    <row r="1534" spans="1:21" x14ac:dyDescent="0.3">
      <c r="A1534">
        <f t="shared" si="243"/>
        <v>115</v>
      </c>
      <c r="D1534" s="61">
        <f t="shared" si="235"/>
        <v>0</v>
      </c>
      <c r="E1534" s="61">
        <f>D1534/SUM(D1419:D1536)</f>
        <v>0</v>
      </c>
      <c r="F1534">
        <f>D1416*EXP(-N1416+D1416*A1534-EXP(-N1416+D1416*A1534))</f>
        <v>3.8382904326238082E-10</v>
      </c>
      <c r="G1534">
        <f t="shared" si="244"/>
        <v>9.8029604940692096E-5</v>
      </c>
      <c r="H1534">
        <f>F1534*(1/D1416+A1534-A1534*EXP(-N1416+D1416*A1534))</f>
        <v>-9.4132535826211262E-7</v>
      </c>
      <c r="I1534">
        <f>F1534*(-1+EXP(-N1416+D1416*A1534))</f>
        <v>8.2212063841100483E-9</v>
      </c>
      <c r="K1534">
        <f t="shared" si="236"/>
        <v>-3.8382904326238082E-10</v>
      </c>
      <c r="L1534">
        <f t="shared" si="237"/>
        <v>8.8609343010729469E-13</v>
      </c>
      <c r="M1534">
        <f t="shared" si="238"/>
        <v>6.7588234410131812E-17</v>
      </c>
      <c r="O1534">
        <f t="shared" si="239"/>
        <v>-7.7388300448691583E-15</v>
      </c>
      <c r="R1534">
        <f t="shared" si="240"/>
        <v>3.6130801166036457E-16</v>
      </c>
      <c r="S1534">
        <f t="shared" si="241"/>
        <v>-3.155537780875537E-18</v>
      </c>
      <c r="U1534">
        <f t="shared" si="242"/>
        <v>1.4732473445171459E-19</v>
      </c>
    </row>
    <row r="1535" spans="1:21" x14ac:dyDescent="0.3">
      <c r="A1535">
        <f t="shared" si="243"/>
        <v>116</v>
      </c>
      <c r="D1535" s="61">
        <f t="shared" si="235"/>
        <v>0</v>
      </c>
      <c r="E1535" s="61">
        <f>D1535/SUM(D1419:D1536)</f>
        <v>0</v>
      </c>
      <c r="F1535">
        <f>D1416*EXP(-N1416+D1416*A1535-EXP(-N1416+D1416*A1535))</f>
        <v>4.7032283872690795E-11</v>
      </c>
      <c r="G1535">
        <f t="shared" si="244"/>
        <v>9.8029604940692096E-5</v>
      </c>
      <c r="H1535">
        <f>F1535*(1/D1416+A1535-A1535*EXP(-N1416+D1416*A1535))</f>
        <v>-1.2831485163567793E-7</v>
      </c>
      <c r="I1535">
        <f>F1535*(-1+EXP(-N1416+D1416*A1535))</f>
        <v>1.110507602796648E-9</v>
      </c>
      <c r="K1535">
        <f t="shared" si="236"/>
        <v>-4.7032283872690795E-11</v>
      </c>
      <c r="L1535">
        <f t="shared" si="237"/>
        <v>1.6464701150286042E-14</v>
      </c>
      <c r="M1535">
        <f t="shared" si="238"/>
        <v>1.2332271358691578E-18</v>
      </c>
      <c r="O1535">
        <f t="shared" si="239"/>
        <v>-1.4249461829314425E-16</v>
      </c>
      <c r="R1535">
        <f t="shared" si="240"/>
        <v>6.0349405272114076E-18</v>
      </c>
      <c r="S1535">
        <f t="shared" si="241"/>
        <v>-5.2229708817513306E-20</v>
      </c>
      <c r="U1535">
        <f t="shared" si="242"/>
        <v>2.2120357262813706E-21</v>
      </c>
    </row>
    <row r="1536" spans="1:21" x14ac:dyDescent="0.3">
      <c r="A1536">
        <f t="shared" si="243"/>
        <v>117</v>
      </c>
      <c r="D1536" s="61">
        <f t="shared" si="235"/>
        <v>0</v>
      </c>
      <c r="E1536" s="61">
        <f>D1536/SUM(D1419:D1536)</f>
        <v>0</v>
      </c>
      <c r="F1536">
        <f>D1416*EXP(-N1416+D1416*A1536-EXP(-N1416+D1416*A1536))</f>
        <v>4.6506983991746166E-12</v>
      </c>
      <c r="G1536">
        <f t="shared" si="244"/>
        <v>9.8029604940692096E-5</v>
      </c>
      <c r="H1536">
        <f>F1536*(1/D1416+A1536-A1536*EXP(-N1416+D1416*A1536))</f>
        <v>-1.4107777130523699E-8</v>
      </c>
      <c r="I1536">
        <f>F1536*(-1+EXP(-N1416+D1416*A1536))</f>
        <v>1.2100527531564248E-10</v>
      </c>
      <c r="K1536">
        <f t="shared" si="236"/>
        <v>-4.6506983991746166E-12</v>
      </c>
      <c r="L1536">
        <f t="shared" si="237"/>
        <v>1.9902937556452749E-16</v>
      </c>
      <c r="M1536">
        <f t="shared" si="238"/>
        <v>1.4642276654214434E-20</v>
      </c>
      <c r="O1536">
        <f t="shared" si="239"/>
        <v>-1.7071154557707449E-18</v>
      </c>
      <c r="R1536">
        <f t="shared" si="240"/>
        <v>6.5611016516838828E-20</v>
      </c>
      <c r="S1536">
        <f t="shared" si="241"/>
        <v>-5.627590402021422E-22</v>
      </c>
      <c r="U1536">
        <f t="shared" si="242"/>
        <v>2.1628995600085342E-23</v>
      </c>
    </row>
    <row r="1537" spans="1:21" x14ac:dyDescent="0.3">
      <c r="A1537" t="s">
        <v>3</v>
      </c>
      <c r="D1537" s="61" t="s">
        <v>3</v>
      </c>
      <c r="E1537" s="61" t="s">
        <v>3</v>
      </c>
      <c r="F1537" t="s">
        <v>3</v>
      </c>
    </row>
    <row r="1538" spans="1:21" x14ac:dyDescent="0.3">
      <c r="E1538" s="61" t="s">
        <v>3</v>
      </c>
      <c r="F1538" t="s">
        <v>3</v>
      </c>
    </row>
    <row r="1539" spans="1:21" x14ac:dyDescent="0.3">
      <c r="E1539" s="61" t="s">
        <v>3</v>
      </c>
      <c r="F1539" t="s">
        <v>3</v>
      </c>
      <c r="U1539" t="s">
        <v>47</v>
      </c>
    </row>
    <row r="1540" spans="1:21" x14ac:dyDescent="0.3">
      <c r="D1540">
        <f>SUM(D1419:D1539)</f>
        <v>0.95093573865677716</v>
      </c>
      <c r="E1540">
        <f>SUM(E1419:E1539)</f>
        <v>1.0000000000000009</v>
      </c>
      <c r="F1540">
        <f>SUM(F1418:F1539)</f>
        <v>0.99953257647828886</v>
      </c>
      <c r="G1540">
        <f>SUM(G1419:G1539)</f>
        <v>1.7006250357824489E-2</v>
      </c>
      <c r="H1540">
        <f>SUM(H1419:H1539)</f>
        <v>2.3729011142785254E-4</v>
      </c>
      <c r="I1540">
        <f>SUM(I1419:I1539)</f>
        <v>4.6731432997950231E-4</v>
      </c>
      <c r="L1540">
        <f t="shared" ref="L1540:M1540" si="245">SUM(L1419:L1539)</f>
        <v>84.43113668827624</v>
      </c>
      <c r="M1540">
        <f t="shared" si="245"/>
        <v>1.1664041795306239E-2</v>
      </c>
      <c r="O1540">
        <f t="shared" ref="O1540" si="246">SUM(O1419:O1539)</f>
        <v>-0.98133237547499297</v>
      </c>
      <c r="R1540">
        <f t="shared" ref="R1540:S1540" si="247">SUM(R1419:R1539)</f>
        <v>3.044060398456469E-2</v>
      </c>
      <c r="S1540">
        <f t="shared" si="247"/>
        <v>-1.2227031832444778E-4</v>
      </c>
      <c r="U1540">
        <f t="shared" ref="U1540" si="248">SUM(U1419:U1539)</f>
        <v>3.2786487072443052E-4</v>
      </c>
    </row>
    <row r="1541" spans="1:21" x14ac:dyDescent="0.3">
      <c r="E1541" t="s">
        <v>3</v>
      </c>
      <c r="F1541" t="s">
        <v>3</v>
      </c>
    </row>
    <row r="1542" spans="1:21" x14ac:dyDescent="0.3">
      <c r="H1542" t="s">
        <v>32</v>
      </c>
      <c r="I1542" t="s">
        <v>33</v>
      </c>
      <c r="K1542" t="s">
        <v>34</v>
      </c>
      <c r="L1542" t="s">
        <v>35</v>
      </c>
      <c r="M1542" t="s">
        <v>36</v>
      </c>
      <c r="O1542" t="s">
        <v>37</v>
      </c>
      <c r="R1542" t="s">
        <v>38</v>
      </c>
      <c r="S1542" t="s">
        <v>39</v>
      </c>
      <c r="U1542" t="s">
        <v>40</v>
      </c>
    </row>
    <row r="1544" spans="1:21" x14ac:dyDescent="0.3">
      <c r="T1544" s="9" t="s">
        <v>48</v>
      </c>
      <c r="U1544">
        <f>(U1540/(A1536-3))^0.5</f>
        <v>1.6958796059666503E-3</v>
      </c>
    </row>
    <row r="1545" spans="1:21" x14ac:dyDescent="0.3">
      <c r="D1545">
        <f>L1540</f>
        <v>84.43113668827624</v>
      </c>
      <c r="E1545">
        <f>O1540</f>
        <v>-0.98133237547499297</v>
      </c>
      <c r="G1545">
        <f>R1540</f>
        <v>3.044060398456469E-2</v>
      </c>
    </row>
    <row r="1546" spans="1:21" x14ac:dyDescent="0.3">
      <c r="D1546">
        <f>O1540</f>
        <v>-0.98133237547499297</v>
      </c>
      <c r="E1546">
        <f>M1540</f>
        <v>1.1664041795306239E-2</v>
      </c>
      <c r="G1546">
        <f>S1540</f>
        <v>-1.2227031832444778E-4</v>
      </c>
      <c r="H1546" s="9" t="s">
        <v>49</v>
      </c>
      <c r="I1546">
        <f>MDETERM(D1545:E1546)</f>
        <v>2.179507600187558E-2</v>
      </c>
      <c r="J1546" t="s">
        <v>3</v>
      </c>
      <c r="L1546" t="s">
        <v>3</v>
      </c>
      <c r="M1546" t="s">
        <v>3</v>
      </c>
      <c r="N1546" t="s">
        <v>3</v>
      </c>
    </row>
    <row r="1548" spans="1:21" x14ac:dyDescent="0.3">
      <c r="I1548" t="s">
        <v>3</v>
      </c>
    </row>
    <row r="1550" spans="1:21" x14ac:dyDescent="0.3">
      <c r="D1550">
        <f>R1540</f>
        <v>3.044060398456469E-2</v>
      </c>
      <c r="E1550">
        <f>O1540</f>
        <v>-0.98133237547499297</v>
      </c>
      <c r="K1550" t="s">
        <v>50</v>
      </c>
      <c r="L1550" t="s">
        <v>51</v>
      </c>
    </row>
    <row r="1551" spans="1:21" x14ac:dyDescent="0.3">
      <c r="D1551">
        <f>S1540</f>
        <v>-1.2227031832444778E-4</v>
      </c>
      <c r="E1551">
        <f>M1540</f>
        <v>1.1664041795306239E-2</v>
      </c>
      <c r="H1551" s="9" t="s">
        <v>16</v>
      </c>
      <c r="I1551">
        <f>MDETERM(D1550:E1551)/MDETERM(D1545:E1546)</f>
        <v>1.0785585478054083E-2</v>
      </c>
      <c r="K1551">
        <f>U1544*(ABS(L1551))^0.5</f>
        <v>1.695879605966646E-3</v>
      </c>
      <c r="L1551">
        <f>(M1540*L1540-O1540*O1540)/I1546</f>
        <v>0.99999999999999489</v>
      </c>
      <c r="N1551">
        <f>D1416/K1551</f>
        <v>55.023019005021162</v>
      </c>
    </row>
    <row r="1555" spans="1:14" x14ac:dyDescent="0.3">
      <c r="D1555">
        <f>L1540</f>
        <v>84.43113668827624</v>
      </c>
      <c r="E1555">
        <f>R1540</f>
        <v>3.044060398456469E-2</v>
      </c>
      <c r="L1555" t="s">
        <v>52</v>
      </c>
    </row>
    <row r="1556" spans="1:14" x14ac:dyDescent="0.3">
      <c r="D1556">
        <f>O1540</f>
        <v>-0.98133237547499297</v>
      </c>
      <c r="E1556">
        <f>S1540</f>
        <v>-1.2227031832444778E-4</v>
      </c>
      <c r="H1556" s="9" t="s">
        <v>18</v>
      </c>
      <c r="I1556">
        <f>MDETERM(D1555:E1556)/MDETERM(D1545:E1546)</f>
        <v>0.89694242213303665</v>
      </c>
      <c r="K1556">
        <f>U1544*(ABS(L1556))^0.5</f>
        <v>1.695879605966646E-3</v>
      </c>
      <c r="L1556">
        <f>(L1540*M1540-O1540*O1540)/I1546</f>
        <v>0.99999999999999489</v>
      </c>
      <c r="M1556" t="s">
        <v>3</v>
      </c>
      <c r="N1556">
        <f>N1416/K1556</f>
        <v>4493.8462712056316</v>
      </c>
    </row>
    <row r="1559" spans="1:14" x14ac:dyDescent="0.3">
      <c r="D1559" t="s">
        <v>3</v>
      </c>
      <c r="E1559" t="s">
        <v>3</v>
      </c>
      <c r="F1559" t="s">
        <v>3</v>
      </c>
      <c r="N1559" t="s">
        <v>3</v>
      </c>
    </row>
    <row r="1561" spans="1:14" x14ac:dyDescent="0.3">
      <c r="H1561" s="9"/>
    </row>
    <row r="1564" spans="1:14" x14ac:dyDescent="0.3">
      <c r="A1564" s="9" t="s">
        <v>22</v>
      </c>
      <c r="B1564" s="9"/>
      <c r="C1564" s="9"/>
      <c r="D1564">
        <f>1-U1540/G1540</f>
        <v>0.98072091943691864</v>
      </c>
    </row>
    <row r="1616" spans="1:15" x14ac:dyDescent="0.3">
      <c r="A1616" t="s">
        <v>3</v>
      </c>
      <c r="D1616">
        <f>D1416+$D$3*I1551</f>
        <v>9.8705208528357596E-2</v>
      </c>
      <c r="N1616">
        <f>N1416+$D$3*I1556</f>
        <v>8.0694934547534061</v>
      </c>
      <c r="O1616" t="s">
        <v>3</v>
      </c>
    </row>
    <row r="1618" spans="1:21" ht="57.6" x14ac:dyDescent="0.3">
      <c r="D1618" s="63" t="s">
        <v>53</v>
      </c>
      <c r="E1618" s="63" t="s">
        <v>31</v>
      </c>
      <c r="F1618" t="s">
        <v>24</v>
      </c>
      <c r="H1618" t="s">
        <v>32</v>
      </c>
      <c r="I1618" t="s">
        <v>33</v>
      </c>
      <c r="K1618" t="s">
        <v>34</v>
      </c>
      <c r="L1618" t="s">
        <v>35</v>
      </c>
      <c r="M1618" t="s">
        <v>36</v>
      </c>
      <c r="O1618" t="s">
        <v>37</v>
      </c>
      <c r="R1618" t="s">
        <v>38</v>
      </c>
      <c r="S1618" t="s">
        <v>39</v>
      </c>
      <c r="U1618" t="s">
        <v>40</v>
      </c>
    </row>
    <row r="1619" spans="1:21" x14ac:dyDescent="0.3">
      <c r="A1619">
        <v>0</v>
      </c>
      <c r="D1619" s="61">
        <f>D1419</f>
        <v>4.2518059718941554E-3</v>
      </c>
      <c r="E1619" s="61">
        <f>D1619/SUM(D1619:D1736)</f>
        <v>4.4711811735038461E-3</v>
      </c>
      <c r="F1619">
        <f>D1616*EXP(-N1616+D1616*A1619-EXP(-N1616+D1616*A1619))</f>
        <v>3.0879316746481305E-5</v>
      </c>
      <c r="G1619">
        <f>(1/$H$4-E1619)^2</f>
        <v>2.9482824967505221E-5</v>
      </c>
      <c r="H1619">
        <f>F1619*(1/D1616+A1619-A1619*EXP(-N1616+D1616*A1619))</f>
        <v>3.1284384286174528E-4</v>
      </c>
      <c r="I1619">
        <f>F1619*(-1+EXP(-N1616+D1616*A1619))</f>
        <v>-3.0869653318748437E-5</v>
      </c>
      <c r="K1619">
        <f>E1619-F1619</f>
        <v>4.4403018567573645E-3</v>
      </c>
      <c r="L1619">
        <f>H1619*H1619</f>
        <v>9.7871270016504374E-8</v>
      </c>
      <c r="M1619">
        <f>I1619*I1619</f>
        <v>9.5293549601971632E-10</v>
      </c>
      <c r="O1619">
        <f>H1619*I1619</f>
        <v>-9.6573809720470896E-9</v>
      </c>
      <c r="R1619">
        <f>H1619*K1619</f>
        <v>1.3891210963341169E-6</v>
      </c>
      <c r="S1619">
        <f>I1619*K1619</f>
        <v>-1.3707057894869482E-7</v>
      </c>
      <c r="U1619">
        <f>K1619*K1619</f>
        <v>1.9716280579122899E-5</v>
      </c>
    </row>
    <row r="1620" spans="1:21" x14ac:dyDescent="0.3">
      <c r="A1620">
        <f>A1619+1</f>
        <v>1</v>
      </c>
      <c r="D1620" s="61">
        <f t="shared" ref="D1620:D1683" si="249">D1420</f>
        <v>5.8713955650789454E-4</v>
      </c>
      <c r="E1620" s="61">
        <f>D1620/SUM(D1619:D1736)</f>
        <v>6.1743347382994069E-4</v>
      </c>
      <c r="F1620">
        <f>D1616*EXP(-N1616+D1616*A1620-EXP(-N1616+D1616*A1620))</f>
        <v>3.4081657709938129E-5</v>
      </c>
      <c r="G1620">
        <f>(1/$H$4-E1620)^2</f>
        <v>8.6184423612922735E-5</v>
      </c>
      <c r="H1620">
        <f>F1620*(1/D1616+A1620-A1620*EXP(-N1616+D1616*A1620))</f>
        <v>3.7935721365463872E-4</v>
      </c>
      <c r="I1620">
        <f>F1620*(-1+EXP(-N1616+D1616*A1620))</f>
        <v>-3.4069885679979676E-5</v>
      </c>
      <c r="K1620">
        <f t="shared" ref="K1620:K1683" si="250">E1620-F1620</f>
        <v>5.833518161200026E-4</v>
      </c>
      <c r="L1620">
        <f t="shared" ref="L1620:L1683" si="251">H1620*H1620</f>
        <v>1.4391189555181122E-7</v>
      </c>
      <c r="M1620">
        <f t="shared" ref="M1620:M1683" si="252">I1620*I1620</f>
        <v>1.1607571102468842E-9</v>
      </c>
      <c r="O1620">
        <f t="shared" ref="O1620:O1683" si="253">H1620*I1620</f>
        <v>-1.2924656901089167E-8</v>
      </c>
      <c r="R1620">
        <f t="shared" ref="R1620:R1683" si="254">H1620*K1620</f>
        <v>2.2129871954365734E-7</v>
      </c>
      <c r="S1620">
        <f t="shared" ref="S1620:S1683" si="255">I1620*K1620</f>
        <v>-1.9874729686417012E-8</v>
      </c>
      <c r="U1620">
        <f t="shared" ref="U1620:U1683" si="256">K1620*K1620</f>
        <v>3.4029934137050533E-7</v>
      </c>
    </row>
    <row r="1621" spans="1:21" x14ac:dyDescent="0.3">
      <c r="A1621">
        <f t="shared" ref="A1621:A1684" si="257">A1620+1</f>
        <v>2</v>
      </c>
      <c r="D1621" s="61">
        <f t="shared" si="249"/>
        <v>2.2883227438282399E-4</v>
      </c>
      <c r="E1621" s="61">
        <f>D1621/SUM(D1619:D1736)</f>
        <v>2.406390517050667E-4</v>
      </c>
      <c r="F1621">
        <f>D1616*EXP(-N1616+D1616*A1621-EXP(-N1616+D1616*A1621))</f>
        <v>3.761597090203957E-5</v>
      </c>
      <c r="G1621">
        <f t="shared" ref="G1621:G1684" si="258">(1/$H$4-E1621)^2</f>
        <v>9.3322382357163616E-5</v>
      </c>
      <c r="H1621">
        <f>F1621*(1/D1616+A1621-A1621*EXP(-N1616+D1616*A1621))</f>
        <v>4.5629734312599635E-4</v>
      </c>
      <c r="I1621">
        <f>F1621*(-1+EXP(-N1616+D1616*A1621))</f>
        <v>-3.7601630211919659E-5</v>
      </c>
      <c r="K1621">
        <f t="shared" si="250"/>
        <v>2.0302308080302712E-4</v>
      </c>
      <c r="L1621">
        <f t="shared" si="251"/>
        <v>2.0820726534384325E-7</v>
      </c>
      <c r="M1621">
        <f t="shared" si="252"/>
        <v>1.4138825945939492E-9</v>
      </c>
      <c r="O1621">
        <f t="shared" si="253"/>
        <v>-1.7157523962905136E-8</v>
      </c>
      <c r="R1621">
        <f t="shared" si="254"/>
        <v>9.2638892363675745E-8</v>
      </c>
      <c r="S1621">
        <f t="shared" si="255"/>
        <v>-7.633998808840111E-9</v>
      </c>
      <c r="U1621">
        <f t="shared" si="256"/>
        <v>4.1218371338752478E-8</v>
      </c>
    </row>
    <row r="1622" spans="1:21" x14ac:dyDescent="0.3">
      <c r="A1622">
        <f t="shared" si="257"/>
        <v>3</v>
      </c>
      <c r="D1622" s="61">
        <f t="shared" si="249"/>
        <v>1.5916220114630932E-4</v>
      </c>
      <c r="E1622" s="61">
        <f>D1622/SUM(D1619:D1736)</f>
        <v>1.6737429741691095E-4</v>
      </c>
      <c r="F1622">
        <f>D1616*EXP(-N1616+D1616*A1622-EXP(-N1616+D1616*A1622))</f>
        <v>4.1516642737419149E-5</v>
      </c>
      <c r="G1622">
        <f t="shared" si="258"/>
        <v>9.4743276573020763E-5</v>
      </c>
      <c r="H1622">
        <f>F1622*(1/D1616+A1622-A1622*EXP(-N1616+D1616*A1622))</f>
        <v>5.4511000082792238E-4</v>
      </c>
      <c r="I1622">
        <f>F1622*(-1+EXP(-N1616+D1616*A1622))</f>
        <v>-4.1499172969727886E-5</v>
      </c>
      <c r="K1622">
        <f t="shared" si="250"/>
        <v>1.258576546794918E-4</v>
      </c>
      <c r="L1622">
        <f t="shared" si="251"/>
        <v>2.9714491300261755E-7</v>
      </c>
      <c r="M1622">
        <f t="shared" si="252"/>
        <v>1.7221813571713937E-9</v>
      </c>
      <c r="O1622">
        <f t="shared" si="253"/>
        <v>-2.2621614211886461E-8</v>
      </c>
      <c r="R1622">
        <f t="shared" si="254"/>
        <v>6.8606266246538149E-8</v>
      </c>
      <c r="S1622">
        <f t="shared" si="255"/>
        <v>-5.222988581108512E-9</v>
      </c>
      <c r="U1622">
        <f t="shared" si="256"/>
        <v>1.5840149241422204E-8</v>
      </c>
    </row>
    <row r="1623" spans="1:21" x14ac:dyDescent="0.3">
      <c r="A1623">
        <f t="shared" si="257"/>
        <v>4</v>
      </c>
      <c r="D1623" s="61">
        <f t="shared" si="249"/>
        <v>2.1879988530606242E-4</v>
      </c>
      <c r="E1623" s="61">
        <f>D1623/SUM(D1619:D1736)</f>
        <v>2.3008903379225526E-4</v>
      </c>
      <c r="F1623">
        <f>D1616*EXP(-N1616+D1616*A1623-EXP(-N1616+D1616*A1623))</f>
        <v>4.5821615416831313E-5</v>
      </c>
      <c r="G1623">
        <f t="shared" si="258"/>
        <v>9.3526327413227808E-5</v>
      </c>
      <c r="H1623">
        <f>F1623*(1/D1616+A1623-A1623*EXP(-N1616+D1616*A1623))</f>
        <v>6.4742826042957842E-4</v>
      </c>
      <c r="I1623">
        <f>F1623*(-1+EXP(-N1616+D1616*A1623))</f>
        <v>-4.5800333907472786E-5</v>
      </c>
      <c r="K1623">
        <f t="shared" si="250"/>
        <v>1.8426741837542393E-4</v>
      </c>
      <c r="L1623">
        <f t="shared" si="251"/>
        <v>4.1916335240287003E-7</v>
      </c>
      <c r="M1623">
        <f t="shared" si="252"/>
        <v>2.0976705860360014E-9</v>
      </c>
      <c r="O1623">
        <f t="shared" si="253"/>
        <v>-2.9652430508808944E-8</v>
      </c>
      <c r="R1623">
        <f t="shared" si="254"/>
        <v>1.1929993413265006E-7</v>
      </c>
      <c r="S1623">
        <f t="shared" si="255"/>
        <v>-8.4395092898624025E-9</v>
      </c>
      <c r="U1623">
        <f t="shared" si="256"/>
        <v>3.3954481474743523E-8</v>
      </c>
    </row>
    <row r="1624" spans="1:21" x14ac:dyDescent="0.3">
      <c r="A1624">
        <f t="shared" si="257"/>
        <v>5</v>
      </c>
      <c r="D1624" s="61">
        <f t="shared" si="249"/>
        <v>1.8892763764826815E-4</v>
      </c>
      <c r="E1624" s="61">
        <f>D1624/SUM(D1619:D1736)</f>
        <v>1.9867550452476801E-4</v>
      </c>
      <c r="F1624">
        <f>D1616*EXP(-N1616+D1616*A1624-EXP(-N1616+D1616*A1624))</f>
        <v>5.0572753301627521E-5</v>
      </c>
      <c r="G1624">
        <f t="shared" si="258"/>
        <v>9.4134908490359212E-5</v>
      </c>
      <c r="H1624">
        <f>F1624*(1/D1616+A1624-A1624*EXP(-N1616+D1616*A1624))</f>
        <v>7.6509568903217597E-4</v>
      </c>
      <c r="I1624">
        <f>F1624*(-1+EXP(-N1616+D1616*A1624))</f>
        <v>-5.0546828481242554E-5</v>
      </c>
      <c r="K1624">
        <f t="shared" si="250"/>
        <v>1.481027512231405E-4</v>
      </c>
      <c r="L1624">
        <f t="shared" si="251"/>
        <v>5.8537141337562015E-7</v>
      </c>
      <c r="M1624">
        <f t="shared" si="252"/>
        <v>2.5549818695121533E-9</v>
      </c>
      <c r="O1624">
        <f t="shared" si="253"/>
        <v>-3.8673160565247489E-8</v>
      </c>
      <c r="R1624">
        <f t="shared" si="254"/>
        <v>1.1331277649462963E-7</v>
      </c>
      <c r="S1624">
        <f t="shared" si="255"/>
        <v>-7.4861243636762179E-9</v>
      </c>
      <c r="U1624">
        <f t="shared" si="256"/>
        <v>2.1934424919863443E-8</v>
      </c>
    </row>
    <row r="1625" spans="1:21" x14ac:dyDescent="0.3">
      <c r="A1625">
        <f t="shared" si="257"/>
        <v>6</v>
      </c>
      <c r="D1625" s="61">
        <f t="shared" si="249"/>
        <v>1.292494748669822E-4</v>
      </c>
      <c r="E1625" s="61">
        <f>D1625/SUM(D1619:D1736)</f>
        <v>1.3591820100225765E-4</v>
      </c>
      <c r="F1625">
        <f>D1616*EXP(-N1616+D1616*A1625-EXP(-N1616+D1616*A1625))</f>
        <v>5.5816246749992382E-5</v>
      </c>
      <c r="G1625">
        <f t="shared" si="258"/>
        <v>9.5356629173258618E-5</v>
      </c>
      <c r="H1625">
        <f>F1625*(1/D1616+A1625-A1625*EXP(-N1616+D1616*A1625))</f>
        <v>9.0019230416814192E-4</v>
      </c>
      <c r="I1625">
        <f>F1625*(-1+EXP(-N1616+D1616*A1625))</f>
        <v>-5.5784665674549574E-5</v>
      </c>
      <c r="K1625">
        <f t="shared" si="250"/>
        <v>8.0101954252265271E-5</v>
      </c>
      <c r="L1625">
        <f t="shared" si="251"/>
        <v>8.1034618448354859E-7</v>
      </c>
      <c r="M1625">
        <f t="shared" si="252"/>
        <v>3.1119289244212694E-9</v>
      </c>
      <c r="O1625">
        <f t="shared" si="253"/>
        <v>-5.0216926730822239E-8</v>
      </c>
      <c r="R1625">
        <f t="shared" si="254"/>
        <v>7.2107162766717763E-8</v>
      </c>
      <c r="S1625">
        <f t="shared" si="255"/>
        <v>-4.4684607378406827E-9</v>
      </c>
      <c r="U1625">
        <f t="shared" si="256"/>
        <v>6.416323075031998E-9</v>
      </c>
    </row>
    <row r="1626" spans="1:21" x14ac:dyDescent="0.3">
      <c r="A1626">
        <f t="shared" si="257"/>
        <v>7</v>
      </c>
      <c r="D1626" s="61">
        <f t="shared" si="249"/>
        <v>1.2923267352736023E-4</v>
      </c>
      <c r="E1626" s="61">
        <f>D1626/SUM(D1619:D1736)</f>
        <v>1.3590053278458638E-4</v>
      </c>
      <c r="F1626">
        <f>D1616*EXP(-N1616+D1616*A1626-EXP(-N1616+D1616*A1626))</f>
        <v>6.1603057182265677E-5</v>
      </c>
      <c r="G1626">
        <f t="shared" si="258"/>
        <v>9.5356974236402502E-5</v>
      </c>
      <c r="H1626">
        <f>F1626*(1/D1616+A1626-A1626*EXP(-N1616+D1616*A1626))</f>
        <v>1.055063616395709E-3</v>
      </c>
      <c r="I1626">
        <f>F1626*(-1+EXP(-N1616+D1616*A1626))</f>
        <v>-6.1564585987136048E-5</v>
      </c>
      <c r="K1626">
        <f t="shared" si="250"/>
        <v>7.4297475602320707E-5</v>
      </c>
      <c r="L1626">
        <f t="shared" si="251"/>
        <v>1.1131592346419918E-6</v>
      </c>
      <c r="M1626">
        <f t="shared" si="252"/>
        <v>3.7901982477674683E-9</v>
      </c>
      <c r="O1626">
        <f t="shared" si="253"/>
        <v>-6.4954554733492348E-8</v>
      </c>
      <c r="R1626">
        <f t="shared" si="254"/>
        <v>7.8388563298056446E-8</v>
      </c>
      <c r="S1626">
        <f t="shared" si="255"/>
        <v>-4.5740933253462161E-9</v>
      </c>
      <c r="U1626">
        <f t="shared" si="256"/>
        <v>5.5201148808774406E-9</v>
      </c>
    </row>
    <row r="1627" spans="1:21" x14ac:dyDescent="0.3">
      <c r="A1627">
        <f t="shared" si="257"/>
        <v>8</v>
      </c>
      <c r="D1627" s="61">
        <f t="shared" si="249"/>
        <v>8.9460722153159592E-5</v>
      </c>
      <c r="E1627" s="61">
        <f>D1627/SUM(D1619:D1736)</f>
        <v>9.4076516967934469E-5</v>
      </c>
      <c r="F1627">
        <f>D1616*EXP(-N1616+D1616*A1627-EXP(-N1616+D1616*A1627))</f>
        <v>6.7989407507606668E-5</v>
      </c>
      <c r="G1627">
        <f t="shared" si="258"/>
        <v>9.6175554005639209E-5</v>
      </c>
      <c r="H1627">
        <f>F1627*(1/D1616+A1627-A1627*EXP(-N1616+D1616*A1627))</f>
        <v>1.2323531099524647E-3</v>
      </c>
      <c r="I1627">
        <f>F1627*(-1+EXP(-N1616+D1616*A1627))</f>
        <v>-6.7942543244067834E-5</v>
      </c>
      <c r="K1627">
        <f t="shared" si="250"/>
        <v>2.6087109460327801E-5</v>
      </c>
      <c r="L1627">
        <f t="shared" si="251"/>
        <v>1.5186941876095115E-6</v>
      </c>
      <c r="M1627">
        <f t="shared" si="252"/>
        <v>4.6161891824720276E-9</v>
      </c>
      <c r="O1627">
        <f t="shared" si="253"/>
        <v>-8.3729204464906812E-8</v>
      </c>
      <c r="R1627">
        <f t="shared" si="254"/>
        <v>3.2148530473105331E-8</v>
      </c>
      <c r="S1627">
        <f t="shared" si="255"/>
        <v>-1.7724245626210527E-9</v>
      </c>
      <c r="U1627">
        <f t="shared" si="256"/>
        <v>6.8053727999512428E-10</v>
      </c>
    </row>
    <row r="1628" spans="1:21" x14ac:dyDescent="0.3">
      <c r="A1628">
        <f t="shared" si="257"/>
        <v>9</v>
      </c>
      <c r="D1628" s="61">
        <f t="shared" si="249"/>
        <v>2.1863366056663175E-4</v>
      </c>
      <c r="E1628" s="61">
        <f>D1628/SUM(D1619:D1736)</f>
        <v>2.299142325594554E-4</v>
      </c>
      <c r="F1628">
        <f>D1616*EXP(-N1616+D1616*A1628-EXP(-N1616+D1616*A1628))</f>
        <v>7.5037322441423856E-5</v>
      </c>
      <c r="G1628">
        <f t="shared" si="258"/>
        <v>9.3529708414640241E-5</v>
      </c>
      <c r="H1628">
        <f>F1628*(1/D1616+A1628-A1628*EXP(-N1616+D1616*A1628))</f>
        <v>1.4350385518465307E-3</v>
      </c>
      <c r="I1628">
        <f>F1628*(-1+EXP(-N1616+D1616*A1628))</f>
        <v>-7.4980234419368645E-5</v>
      </c>
      <c r="K1628">
        <f t="shared" si="250"/>
        <v>1.5487691011803153E-4</v>
      </c>
      <c r="L1628">
        <f t="shared" si="251"/>
        <v>2.059335645285788E-6</v>
      </c>
      <c r="M1628">
        <f t="shared" si="252"/>
        <v>5.6220355535834742E-9</v>
      </c>
      <c r="O1628">
        <f t="shared" si="253"/>
        <v>-1.0759952701828417E-7</v>
      </c>
      <c r="R1628">
        <f t="shared" si="254"/>
        <v>2.2225433681024527E-7</v>
      </c>
      <c r="S1628">
        <f t="shared" si="255"/>
        <v>-1.1612707026797492E-8</v>
      </c>
      <c r="U1628">
        <f t="shared" si="256"/>
        <v>2.3986857287708818E-8</v>
      </c>
    </row>
    <row r="1629" spans="1:21" x14ac:dyDescent="0.3">
      <c r="A1629">
        <f t="shared" si="257"/>
        <v>10</v>
      </c>
      <c r="D1629" s="61">
        <f t="shared" si="249"/>
        <v>2.9812786589345303E-5</v>
      </c>
      <c r="E1629" s="61">
        <f>D1629/SUM(D1619:D1736)</f>
        <v>3.1351000259446217E-5</v>
      </c>
      <c r="F1629">
        <f>D1616*EXP(-N1616+D1616*A1629-EXP(-N1616+D1616*A1629))</f>
        <v>8.2815223674524404E-5</v>
      </c>
      <c r="G1629">
        <f t="shared" si="258"/>
        <v>9.7409775939583693E-5</v>
      </c>
      <c r="H1629">
        <f>F1629*(1/D1616+A1629-A1629*EXP(-N1616+D1616*A1629))</f>
        <v>1.6664725612777769E-3</v>
      </c>
      <c r="I1629">
        <f>F1629*(-1+EXP(-N1616+D1616*A1629))</f>
        <v>-8.2745682027225584E-5</v>
      </c>
      <c r="K1629">
        <f t="shared" si="250"/>
        <v>-5.1464223415078186E-5</v>
      </c>
      <c r="L1629">
        <f t="shared" si="251"/>
        <v>2.7771307974917139E-6</v>
      </c>
      <c r="M1629">
        <f t="shared" si="252"/>
        <v>6.8468478941507233E-9</v>
      </c>
      <c r="O1629">
        <f t="shared" si="253"/>
        <v>-1.3789340866258713E-7</v>
      </c>
      <c r="R1629">
        <f t="shared" si="254"/>
        <v>-8.5763716208697088E-8</v>
      </c>
      <c r="S1629">
        <f t="shared" si="255"/>
        <v>4.2584422664821572E-9</v>
      </c>
      <c r="U1629">
        <f t="shared" si="256"/>
        <v>2.6485662917170817E-9</v>
      </c>
    </row>
    <row r="1630" spans="1:21" x14ac:dyDescent="0.3">
      <c r="A1630">
        <f t="shared" si="257"/>
        <v>11</v>
      </c>
      <c r="D1630" s="61">
        <f t="shared" si="249"/>
        <v>9.9366018199151127E-5</v>
      </c>
      <c r="E1630" s="61">
        <f>D1630/SUM(D1619:D1736)</f>
        <v>1.0449288438723352E-4</v>
      </c>
      <c r="F1630">
        <f>D1616*EXP(-N1616+D1616*A1630-EXP(-N1616+D1616*A1630))</f>
        <v>9.139858532290124E-5</v>
      </c>
      <c r="G1630">
        <f t="shared" si="258"/>
        <v>9.5971357676109698E-5</v>
      </c>
      <c r="H1630">
        <f>F1630*(1/D1616+A1630-A1630*EXP(-N1616+D1616*A1630))</f>
        <v>1.9304279166209278E-3</v>
      </c>
      <c r="I1630">
        <f>F1630*(-1+EXP(-N1616+D1616*A1630))</f>
        <v>-9.1313874013268604E-5</v>
      </c>
      <c r="K1630">
        <f t="shared" si="250"/>
        <v>1.3094299064332279E-5</v>
      </c>
      <c r="L1630">
        <f t="shared" si="251"/>
        <v>3.7265519412694158E-6</v>
      </c>
      <c r="M1630">
        <f t="shared" si="252"/>
        <v>8.3382235873110909E-9</v>
      </c>
      <c r="O1630">
        <f t="shared" si="253"/>
        <v>-1.7627485157001998E-7</v>
      </c>
      <c r="R1630">
        <f t="shared" si="254"/>
        <v>2.5277600462370326E-8</v>
      </c>
      <c r="S1630">
        <f t="shared" si="255"/>
        <v>-1.1956911750524987E-9</v>
      </c>
      <c r="U1630">
        <f t="shared" si="256"/>
        <v>1.714606679861732E-10</v>
      </c>
    </row>
    <row r="1631" spans="1:21" x14ac:dyDescent="0.3">
      <c r="A1631">
        <f t="shared" si="257"/>
        <v>12</v>
      </c>
      <c r="D1631" s="61">
        <f t="shared" si="249"/>
        <v>9.935608209414473E-5</v>
      </c>
      <c r="E1631" s="61">
        <f>D1631/SUM(D1619:D1736)</f>
        <v>1.0448243562124179E-4</v>
      </c>
      <c r="F1631">
        <f>D1616*EXP(-N1616+D1616*A1631-EXP(-N1616+D1616*A1631))</f>
        <v>1.0087065559347576E-4</v>
      </c>
      <c r="G1631">
        <f t="shared" si="258"/>
        <v>9.5971562398832738E-5</v>
      </c>
      <c r="H1631">
        <f>F1631*(1/D1616+A1631-A1631*EXP(-N1616+D1616*A1631))</f>
        <v>2.2311481265782042E-3</v>
      </c>
      <c r="I1631">
        <f>F1631*(-1+EXP(-N1616+D1616*A1631))</f>
        <v>-1.0076746647720382E-4</v>
      </c>
      <c r="K1631">
        <f t="shared" si="250"/>
        <v>3.6117800277660282E-6</v>
      </c>
      <c r="L1631">
        <f t="shared" si="251"/>
        <v>4.97802196273343E-6</v>
      </c>
      <c r="M1631">
        <f t="shared" si="252"/>
        <v>1.0154082300234396E-8</v>
      </c>
      <c r="O1631">
        <f t="shared" si="253"/>
        <v>-2.2482714405064529E-7</v>
      </c>
      <c r="R1631">
        <f t="shared" si="254"/>
        <v>8.0584162425627476E-9</v>
      </c>
      <c r="S1631">
        <f t="shared" si="255"/>
        <v>-3.6394992287094753E-10</v>
      </c>
      <c r="U1631">
        <f t="shared" si="256"/>
        <v>1.3044954968969572E-11</v>
      </c>
    </row>
    <row r="1632" spans="1:21" x14ac:dyDescent="0.3">
      <c r="A1632">
        <f t="shared" si="257"/>
        <v>13</v>
      </c>
      <c r="D1632" s="61">
        <f t="shared" si="249"/>
        <v>1.0927966887881629E-4</v>
      </c>
      <c r="E1632" s="61">
        <f>D1632/SUM(D1619:D1736)</f>
        <v>1.1491803750396091E-4</v>
      </c>
      <c r="F1632">
        <f>D1616*EXP(-N1616+D1616*A1632-EXP(-N1616+D1616*A1632))</f>
        <v>1.1132325114772659E-4</v>
      </c>
      <c r="G1632">
        <f t="shared" si="258"/>
        <v>9.5767206392987139E-5</v>
      </c>
      <c r="H1632">
        <f>F1632*(1/D1616+A1632-A1632*EXP(-N1616+D1616*A1632))</f>
        <v>2.5734038457019483E-3</v>
      </c>
      <c r="I1632">
        <f>F1632*(-1+EXP(-N1616+D1616*A1632))</f>
        <v>-1.1119755497383109E-4</v>
      </c>
      <c r="K1632">
        <f t="shared" si="250"/>
        <v>3.5947863562343257E-6</v>
      </c>
      <c r="L1632">
        <f t="shared" si="251"/>
        <v>6.6224073530735769E-6</v>
      </c>
      <c r="M1632">
        <f t="shared" si="252"/>
        <v>1.2364896232158188E-8</v>
      </c>
      <c r="O1632">
        <f t="shared" si="253"/>
        <v>-2.8615621560231073E-7</v>
      </c>
      <c r="R1632">
        <f t="shared" si="254"/>
        <v>9.2508370336103076E-9</v>
      </c>
      <c r="S1632">
        <f t="shared" si="255"/>
        <v>-3.997314534665444E-10</v>
      </c>
      <c r="U1632">
        <f t="shared" si="256"/>
        <v>1.292248894696846E-11</v>
      </c>
    </row>
    <row r="1633" spans="1:21" x14ac:dyDescent="0.3">
      <c r="A1633">
        <f t="shared" si="257"/>
        <v>14</v>
      </c>
      <c r="D1633" s="61">
        <f t="shared" si="249"/>
        <v>2.1851125999207405E-4</v>
      </c>
      <c r="E1633" s="61">
        <f>D1633/SUM(D1619:D1736)</f>
        <v>2.2978551663304525E-4</v>
      </c>
      <c r="F1633">
        <f>D1616*EXP(-N1616+D1616*A1633-EXP(-N1616+D1616*A1633))</f>
        <v>1.2285763123348771E-4</v>
      </c>
      <c r="G1633">
        <f t="shared" si="258"/>
        <v>9.3532198074187096E-5</v>
      </c>
      <c r="H1633">
        <f>F1633*(1/D1616+A1633-A1633*EXP(-N1616+D1616*A1633))</f>
        <v>2.9625557724343035E-3</v>
      </c>
      <c r="I1633">
        <f>F1633*(-1+EXP(-N1616+D1616*A1633))</f>
        <v>-1.2270452056873632E-4</v>
      </c>
      <c r="K1633">
        <f t="shared" si="250"/>
        <v>1.0692788539955753E-4</v>
      </c>
      <c r="L1633">
        <f t="shared" si="251"/>
        <v>8.7767367047838133E-6</v>
      </c>
      <c r="M1633">
        <f t="shared" si="252"/>
        <v>1.5056399368003434E-8</v>
      </c>
      <c r="O1633">
        <f t="shared" si="253"/>
        <v>-3.6351898571469351E-7</v>
      </c>
      <c r="R1633">
        <f t="shared" si="254"/>
        <v>3.1677982412465287E-7</v>
      </c>
      <c r="S1633">
        <f t="shared" si="255"/>
        <v>-1.3120534913381487E-8</v>
      </c>
      <c r="U1633">
        <f t="shared" si="256"/>
        <v>1.1433572676020909E-8</v>
      </c>
    </row>
    <row r="1634" spans="1:21" x14ac:dyDescent="0.3">
      <c r="A1634">
        <f t="shared" si="257"/>
        <v>15</v>
      </c>
      <c r="D1634" s="61">
        <f t="shared" si="249"/>
        <v>2.9788052242649978E-4</v>
      </c>
      <c r="E1634" s="61">
        <f>D1634/SUM(D1619:D1736)</f>
        <v>3.1324989725095852E-4</v>
      </c>
      <c r="F1634">
        <f>D1616*EXP(-N1616+D1616*A1634-EXP(-N1616+D1616*A1634))</f>
        <v>1.3558545928639852E-4</v>
      </c>
      <c r="G1634">
        <f t="shared" si="258"/>
        <v>9.1924762176424604E-5</v>
      </c>
      <c r="H1634">
        <f>F1634*(1/D1616+A1634-A1634*EXP(-N1616+D1616*A1634))</f>
        <v>3.4046247301836095E-3</v>
      </c>
      <c r="I1634">
        <f>F1634*(-1+EXP(-N1616+D1616*A1634))</f>
        <v>-1.3539895726278318E-4</v>
      </c>
      <c r="K1634">
        <f t="shared" si="250"/>
        <v>1.7766443796456E-4</v>
      </c>
      <c r="L1634">
        <f t="shared" si="251"/>
        <v>1.1591469553377816E-5</v>
      </c>
      <c r="M1634">
        <f t="shared" si="252"/>
        <v>1.8332877627848988E-8</v>
      </c>
      <c r="O1634">
        <f t="shared" si="253"/>
        <v>-4.6098263833794526E-7</v>
      </c>
      <c r="R1634">
        <f t="shared" si="254"/>
        <v>6.0488073916831268E-7</v>
      </c>
      <c r="S1634">
        <f t="shared" si="255"/>
        <v>-2.4055579643079853E-8</v>
      </c>
      <c r="U1634">
        <f t="shared" si="256"/>
        <v>3.156465251726299E-8</v>
      </c>
    </row>
    <row r="1635" spans="1:21" x14ac:dyDescent="0.3">
      <c r="A1635">
        <f t="shared" si="257"/>
        <v>16</v>
      </c>
      <c r="D1635" s="61">
        <f t="shared" si="249"/>
        <v>7.0448354215401233E-4</v>
      </c>
      <c r="E1635" s="61">
        <f>D1635/SUM(D1619:D1736)</f>
        <v>7.4083191273167904E-4</v>
      </c>
      <c r="F1635">
        <f>D1616*EXP(-N1616+D1616*A1635-EXP(-N1616+D1616*A1635))</f>
        <v>1.4962986037704519E-4</v>
      </c>
      <c r="G1635">
        <f t="shared" si="258"/>
        <v>8.3908497997639921E-5</v>
      </c>
      <c r="H1635">
        <f>F1635*(1/D1616+A1635-A1635*EXP(-N1616+D1616*A1635))</f>
        <v>3.9063696987376413E-3</v>
      </c>
      <c r="I1635">
        <f>F1635*(-1+EXP(-N1616+D1616*A1635))</f>
        <v>-1.4940268783911485E-4</v>
      </c>
      <c r="K1635">
        <f t="shared" si="250"/>
        <v>5.9120205235463385E-4</v>
      </c>
      <c r="L1635">
        <f t="shared" si="251"/>
        <v>1.5259724223215612E-5</v>
      </c>
      <c r="M1635">
        <f t="shared" si="252"/>
        <v>2.2321163133551997E-8</v>
      </c>
      <c r="O1635">
        <f t="shared" si="253"/>
        <v>-5.8362213268467699E-7</v>
      </c>
      <c r="R1635">
        <f t="shared" si="254"/>
        <v>2.3094537831496464E-6</v>
      </c>
      <c r="S1635">
        <f t="shared" si="255"/>
        <v>-8.8327175677783397E-8</v>
      </c>
      <c r="U1635">
        <f t="shared" si="256"/>
        <v>3.4951986670833121E-7</v>
      </c>
    </row>
    <row r="1636" spans="1:21" x14ac:dyDescent="0.3">
      <c r="A1636">
        <f t="shared" si="257"/>
        <v>17</v>
      </c>
      <c r="D1636" s="61">
        <f t="shared" si="249"/>
        <v>6.1480151632903335E-4</v>
      </c>
      <c r="E1636" s="61">
        <f>D1636/SUM(D1619:D1736)</f>
        <v>6.4652267375864682E-4</v>
      </c>
      <c r="F1636">
        <f>D1616*EXP(-N1616+D1616*A1636-EXP(-N1616+D1616*A1636))</f>
        <v>1.6512658359751174E-4</v>
      </c>
      <c r="G1636">
        <f t="shared" si="258"/>
        <v>8.5645167325036596E-5</v>
      </c>
      <c r="H1636">
        <f>F1636*(1/D1616+A1636-A1636*EXP(-N1616+D1616*A1636))</f>
        <v>4.4753746343623897E-3</v>
      </c>
      <c r="I1636">
        <f>F1636*(-1+EXP(-N1616+D1616*A1636))</f>
        <v>-1.6484987561861115E-4</v>
      </c>
      <c r="K1636">
        <f t="shared" si="250"/>
        <v>4.8139609016113511E-4</v>
      </c>
      <c r="L1636">
        <f t="shared" si="251"/>
        <v>2.0028978117894295E-5</v>
      </c>
      <c r="M1636">
        <f t="shared" si="252"/>
        <v>2.7175481491471569E-8</v>
      </c>
      <c r="O1636">
        <f t="shared" si="253"/>
        <v>-7.3776495182132727E-7</v>
      </c>
      <c r="R1636">
        <f t="shared" si="254"/>
        <v>2.154427850988374E-6</v>
      </c>
      <c r="S1636">
        <f t="shared" si="255"/>
        <v>-7.9358085586348849E-8</v>
      </c>
      <c r="U1636">
        <f t="shared" si="256"/>
        <v>2.3174219562242771E-7</v>
      </c>
    </row>
    <row r="1637" spans="1:21" x14ac:dyDescent="0.3">
      <c r="A1637">
        <f t="shared" si="257"/>
        <v>18</v>
      </c>
      <c r="D1637" s="61">
        <f t="shared" si="249"/>
        <v>1.010416505263361E-3</v>
      </c>
      <c r="E1637" s="61">
        <f>D1637/SUM(D1619:D1736)</f>
        <v>1.0625497225402445E-3</v>
      </c>
      <c r="F1637">
        <f>D1616*EXP(-N1616+D1616*A1637-EXP(-N1616+D1616*A1637))</f>
        <v>1.8222527924055188E-4</v>
      </c>
      <c r="G1637">
        <f t="shared" si="258"/>
        <v>7.8118028288409091E-5</v>
      </c>
      <c r="H1637">
        <f>F1637*(1/D1616+A1637-A1637*EXP(-N1616+D1616*A1637))</f>
        <v>5.1201449919481461E-3</v>
      </c>
      <c r="I1637">
        <f>F1637*(-1+EXP(-N1616+D1616*A1637))</f>
        <v>-1.8188824002257482E-4</v>
      </c>
      <c r="K1637">
        <f t="shared" si="250"/>
        <v>8.8032444329969267E-4</v>
      </c>
      <c r="L1637">
        <f t="shared" si="251"/>
        <v>2.621588473857168E-5</v>
      </c>
      <c r="M1637">
        <f t="shared" si="252"/>
        <v>3.3083331858509789E-8</v>
      </c>
      <c r="O1637">
        <f t="shared" si="253"/>
        <v>-9.3129416124584885E-7</v>
      </c>
      <c r="R1637">
        <f t="shared" si="254"/>
        <v>4.5073887896504613E-6</v>
      </c>
      <c r="S1637">
        <f t="shared" si="255"/>
        <v>-1.6012066364063405E-7</v>
      </c>
      <c r="U1637">
        <f t="shared" si="256"/>
        <v>7.7497112547091386E-7</v>
      </c>
    </row>
    <row r="1638" spans="1:21" x14ac:dyDescent="0.3">
      <c r="A1638">
        <f t="shared" si="257"/>
        <v>19</v>
      </c>
      <c r="D1638" s="61">
        <f t="shared" si="249"/>
        <v>1.2268272676002328E-3</v>
      </c>
      <c r="E1638" s="61">
        <f>D1638/SUM(D1619:D1736)</f>
        <v>1.2901263647248761E-3</v>
      </c>
      <c r="F1638">
        <f>D1616*EXP(-N1616+D1616*A1638-EXP(-N1616+D1616*A1638))</f>
        <v>2.0109090142324891E-4</v>
      </c>
      <c r="G1638">
        <f t="shared" si="258"/>
        <v>7.4146974250425049E-5</v>
      </c>
      <c r="H1638">
        <f>F1638*(1/D1616+A1638-A1638*EXP(-N1616+D1616*A1638))</f>
        <v>5.8502149410241018E-3</v>
      </c>
      <c r="I1638">
        <f>F1638*(-1+EXP(-N1616+D1616*A1638))</f>
        <v>-2.0068038421920754E-4</v>
      </c>
      <c r="K1638">
        <f t="shared" si="250"/>
        <v>1.0890354633016272E-3</v>
      </c>
      <c r="L1638">
        <f t="shared" si="251"/>
        <v>3.4225014856181632E-5</v>
      </c>
      <c r="M1638">
        <f t="shared" si="252"/>
        <v>4.0272616610368762E-8</v>
      </c>
      <c r="O1638">
        <f t="shared" si="253"/>
        <v>-1.1740233821296653E-6</v>
      </c>
      <c r="R1638">
        <f t="shared" si="254"/>
        <v>6.3710915387122847E-6</v>
      </c>
      <c r="S1638">
        <f t="shared" si="255"/>
        <v>-2.1854805520371324E-7</v>
      </c>
      <c r="U1638">
        <f t="shared" si="256"/>
        <v>1.1859982403285898E-6</v>
      </c>
    </row>
    <row r="1639" spans="1:21" x14ac:dyDescent="0.3">
      <c r="A1639">
        <f t="shared" si="257"/>
        <v>20</v>
      </c>
      <c r="D1639" s="61">
        <f t="shared" si="249"/>
        <v>1.1463465877014178E-3</v>
      </c>
      <c r="E1639" s="61">
        <f>D1639/SUM(D1619:D1736)</f>
        <v>1.2054932222030732E-3</v>
      </c>
      <c r="F1639">
        <f>D1616*EXP(-N1616+D1616*A1639-EXP(-N1616+D1616*A1639))</f>
        <v>2.2190524764044911E-4</v>
      </c>
      <c r="G1639">
        <f t="shared" si="258"/>
        <v>7.5611665934557286E-5</v>
      </c>
      <c r="H1639">
        <f>F1639*(1/D1616+A1639-A1639*EXP(-N1616+D1616*A1639))</f>
        <v>6.6762663485715155E-3</v>
      </c>
      <c r="I1639">
        <f>F1639*(-1+EXP(-N1616+D1616*A1639))</f>
        <v>-2.2140524345307897E-4</v>
      </c>
      <c r="K1639">
        <f t="shared" si="250"/>
        <v>9.8358797456262414E-4</v>
      </c>
      <c r="L1639">
        <f t="shared" si="251"/>
        <v>4.4572532357068434E-5</v>
      </c>
      <c r="M1639">
        <f t="shared" si="252"/>
        <v>4.9020281828517169E-8</v>
      </c>
      <c r="O1639">
        <f t="shared" si="253"/>
        <v>-1.478160376263075E-6</v>
      </c>
      <c r="R1639">
        <f t="shared" si="254"/>
        <v>6.5666952954320636E-6</v>
      </c>
      <c r="S1639">
        <f t="shared" si="255"/>
        <v>-2.1777153496555864E-7</v>
      </c>
      <c r="U1639">
        <f t="shared" si="256"/>
        <v>9.6744530370420536E-7</v>
      </c>
    </row>
    <row r="1640" spans="1:21" x14ac:dyDescent="0.3">
      <c r="A1640">
        <f t="shared" si="257"/>
        <v>21</v>
      </c>
      <c r="D1640" s="61">
        <f t="shared" si="249"/>
        <v>1.1055784534764101E-3</v>
      </c>
      <c r="E1640" s="61">
        <f>D1640/SUM(D1619:D1736)</f>
        <v>1.1626216247146942E-3</v>
      </c>
      <c r="F1640">
        <f>D1616*EXP(-N1616+D1616*A1640-EXP(-N1616+D1616*A1640))</f>
        <v>2.4486864759475606E-4</v>
      </c>
      <c r="G1640">
        <f t="shared" si="258"/>
        <v>7.6359083592556344E-5</v>
      </c>
      <c r="H1640">
        <f>F1640*(1/D1616+A1640-A1640*EXP(-N1616+D1616*A1640))</f>
        <v>7.6102606841663839E-3</v>
      </c>
      <c r="I1640">
        <f>F1640*(-1+EXP(-N1616+D1616*A1640))</f>
        <v>-2.4425966289865918E-4</v>
      </c>
      <c r="K1640">
        <f t="shared" si="250"/>
        <v>9.1775297711993811E-4</v>
      </c>
      <c r="L1640">
        <f t="shared" si="251"/>
        <v>5.7916067680968596E-5</v>
      </c>
      <c r="M1640">
        <f t="shared" si="252"/>
        <v>5.9662782919366622E-8</v>
      </c>
      <c r="O1640">
        <f t="shared" si="253"/>
        <v>-1.8588797092854002E-6</v>
      </c>
      <c r="R1640">
        <f t="shared" si="254"/>
        <v>6.9843393995525159E-6</v>
      </c>
      <c r="S1640">
        <f t="shared" si="255"/>
        <v>-2.2417003281555695E-7</v>
      </c>
      <c r="U1640">
        <f t="shared" si="256"/>
        <v>8.4227052701250961E-7</v>
      </c>
    </row>
    <row r="1641" spans="1:21" x14ac:dyDescent="0.3">
      <c r="A1641">
        <f t="shared" si="257"/>
        <v>22</v>
      </c>
      <c r="D1641" s="61">
        <f t="shared" si="249"/>
        <v>1.389883185482768E-3</v>
      </c>
      <c r="E1641" s="61">
        <f>D1641/SUM(D1619:D1736)</f>
        <v>1.4615952781898975E-3</v>
      </c>
      <c r="F1641">
        <f>D1616*EXP(-N1616+D1616*A1641-EXP(-N1616+D1616*A1641))</f>
        <v>2.7020181452997686E-4</v>
      </c>
      <c r="G1641">
        <f t="shared" si="258"/>
        <v>7.1223384941683502E-5</v>
      </c>
      <c r="H1641">
        <f>F1641*(1/D1616+A1641-A1641*EXP(-N1616+D1616*A1641))</f>
        <v>8.6655850854599897E-3</v>
      </c>
      <c r="I1641">
        <f>F1641*(-1+EXP(-N1616+D1616*A1641))</f>
        <v>-2.6946011400773046E-4</v>
      </c>
      <c r="K1641">
        <f t="shared" si="250"/>
        <v>1.1913934636599206E-3</v>
      </c>
      <c r="L1641">
        <f t="shared" si="251"/>
        <v>7.5092364873346616E-5</v>
      </c>
      <c r="M1641">
        <f t="shared" si="252"/>
        <v>7.2608753041059091E-8</v>
      </c>
      <c r="O1641">
        <f t="shared" si="253"/>
        <v>-2.3350295450717373E-6</v>
      </c>
      <c r="R1641">
        <f t="shared" si="254"/>
        <v>1.0324121429605926E-5</v>
      </c>
      <c r="S1641">
        <f t="shared" si="255"/>
        <v>-3.210330185458671E-7</v>
      </c>
      <c r="U1641">
        <f t="shared" si="256"/>
        <v>1.4194183852515826E-6</v>
      </c>
    </row>
    <row r="1642" spans="1:21" x14ac:dyDescent="0.3">
      <c r="A1642">
        <f t="shared" si="257"/>
        <v>23</v>
      </c>
      <c r="D1642" s="61">
        <f t="shared" si="249"/>
        <v>9.4539543004458146E-4</v>
      </c>
      <c r="E1642" s="61">
        <f>D1642/SUM(D1619:D1736)</f>
        <v>9.9417383490074565E-4</v>
      </c>
      <c r="F1642">
        <f>D1616*EXP(-N1616+D1616*A1642-EXP(-N1616+D1616*A1642))</f>
        <v>2.9814787318049646E-4</v>
      </c>
      <c r="G1642">
        <f t="shared" si="258"/>
        <v>7.9331375962599381E-5</v>
      </c>
      <c r="H1642">
        <f>F1642*(1/D1616+A1642-A1642*EXP(-N1616+D1616*A1642))</f>
        <v>9.8572139021602789E-3</v>
      </c>
      <c r="I1642">
        <f>F1642*(-1+EXP(-N1616+D1616*A1642))</f>
        <v>-2.9724455829545203E-4</v>
      </c>
      <c r="K1642">
        <f t="shared" si="250"/>
        <v>6.9602596172024919E-4</v>
      </c>
      <c r="L1642">
        <f t="shared" si="251"/>
        <v>9.7164665912941874E-5</v>
      </c>
      <c r="M1642">
        <f t="shared" si="252"/>
        <v>8.8354327436258384E-8</v>
      </c>
      <c r="O1642">
        <f t="shared" si="253"/>
        <v>-2.930003192371421E-6</v>
      </c>
      <c r="R1642">
        <f t="shared" si="254"/>
        <v>6.860876786133318E-6</v>
      </c>
      <c r="S1642">
        <f t="shared" si="255"/>
        <v>-2.0688992955370266E-7</v>
      </c>
      <c r="U1642">
        <f t="shared" si="256"/>
        <v>4.8445213938859776E-7</v>
      </c>
    </row>
    <row r="1643" spans="1:21" x14ac:dyDescent="0.3">
      <c r="A1643">
        <f t="shared" si="257"/>
        <v>24</v>
      </c>
      <c r="D1643" s="61">
        <f t="shared" si="249"/>
        <v>7.6753487616298814E-4</v>
      </c>
      <c r="E1643" s="61">
        <f>D1643/SUM(D1619:D1736)</f>
        <v>8.0713642884760247E-4</v>
      </c>
      <c r="F1643">
        <f>D1616*EXP(-N1616+D1616*A1643-EXP(-N1616+D1616*A1643))</f>
        <v>3.2897457932254713E-4</v>
      </c>
      <c r="G1643">
        <f t="shared" si="258"/>
        <v>8.2698174574324289E-5</v>
      </c>
      <c r="H1643">
        <f>F1643*(1/D1616+A1643-A1643*EXP(-N1616+D1616*A1643))</f>
        <v>1.120188711157531E-2</v>
      </c>
      <c r="I1643">
        <f>F1643*(-1+EXP(-N1616+D1616*A1643))</f>
        <v>-3.2787446728029456E-4</v>
      </c>
      <c r="K1643">
        <f t="shared" si="250"/>
        <v>4.7816184952505534E-4</v>
      </c>
      <c r="L1643">
        <f t="shared" si="251"/>
        <v>1.2548227486047705E-4</v>
      </c>
      <c r="M1643">
        <f t="shared" si="252"/>
        <v>1.0750166629433695E-7</v>
      </c>
      <c r="O1643">
        <f t="shared" si="253"/>
        <v>-3.6728127692417524E-6</v>
      </c>
      <c r="R1643">
        <f t="shared" si="254"/>
        <v>5.3563150594417306E-6</v>
      </c>
      <c r="S1643">
        <f t="shared" si="255"/>
        <v>-1.5677706168678788E-7</v>
      </c>
      <c r="U1643">
        <f t="shared" si="256"/>
        <v>2.2863875434122166E-7</v>
      </c>
    </row>
    <row r="1644" spans="1:21" x14ac:dyDescent="0.3">
      <c r="A1644">
        <f t="shared" si="257"/>
        <v>25</v>
      </c>
      <c r="D1644" s="61">
        <f t="shared" si="249"/>
        <v>1.1695900550622079E-3</v>
      </c>
      <c r="E1644" s="61">
        <f>D1644/SUM(D1619:D1736)</f>
        <v>1.2299359541521554E-3</v>
      </c>
      <c r="F1644">
        <f>D1616*EXP(-N1616+D1616*A1644-EXP(-N1616+D1616*A1644))</f>
        <v>3.6297674675153137E-4</v>
      </c>
      <c r="G1644">
        <f t="shared" si="258"/>
        <v>7.5187179983054675E-5</v>
      </c>
      <c r="H1644">
        <f>F1644*(1/D1616+A1644-A1644*EXP(-N1616+D1616*A1644))</f>
        <v>1.2718307064565882E-2</v>
      </c>
      <c r="I1644">
        <f>F1644*(-1+EXP(-N1616+D1616*A1644))</f>
        <v>-3.616370067959478E-4</v>
      </c>
      <c r="K1644">
        <f t="shared" si="250"/>
        <v>8.6695920740062406E-4</v>
      </c>
      <c r="L1644">
        <f t="shared" si="251"/>
        <v>1.6175533458858644E-4</v>
      </c>
      <c r="M1644">
        <f t="shared" si="252"/>
        <v>1.3078132468433239E-7</v>
      </c>
      <c r="O1644">
        <f t="shared" si="253"/>
        <v>-4.5994104983413629E-6</v>
      </c>
      <c r="R1644">
        <f t="shared" si="254"/>
        <v>1.1026253412173794E-5</v>
      </c>
      <c r="S1644">
        <f t="shared" si="255"/>
        <v>-3.13524532778549E-7</v>
      </c>
      <c r="U1644">
        <f t="shared" si="256"/>
        <v>7.516182672967183E-7</v>
      </c>
    </row>
    <row r="1645" spans="1:21" x14ac:dyDescent="0.3">
      <c r="A1645">
        <f t="shared" si="257"/>
        <v>26</v>
      </c>
      <c r="D1645" s="61">
        <f t="shared" si="249"/>
        <v>1.1780040895101496E-3</v>
      </c>
      <c r="E1645" s="61">
        <f>D1645/SUM(D1619:D1736)</f>
        <v>1.2387841171834731E-3</v>
      </c>
      <c r="F1645">
        <f>D1616*EXP(-N1616+D1616*A1645-EXP(-N1616+D1616*A1645))</f>
        <v>4.0047889828236647E-4</v>
      </c>
      <c r="G1645">
        <f t="shared" si="258"/>
        <v>7.5033812471589557E-5</v>
      </c>
      <c r="H1645">
        <f>F1645*(1/D1616+A1645-A1645*EXP(-N1616+D1616*A1645))</f>
        <v>1.4427355072422357E-2</v>
      </c>
      <c r="I1645">
        <f>F1645*(-1+EXP(-N1616+D1616*A1645))</f>
        <v>-3.9884739305075847E-4</v>
      </c>
      <c r="K1645">
        <f t="shared" si="250"/>
        <v>8.3830521890110668E-4</v>
      </c>
      <c r="L1645">
        <f t="shared" si="251"/>
        <v>2.0814857438575113E-4</v>
      </c>
      <c r="M1645">
        <f t="shared" si="252"/>
        <v>1.5907924294338622E-7</v>
      </c>
      <c r="O1645">
        <f t="shared" si="253"/>
        <v>-5.7543129592532936E-6</v>
      </c>
      <c r="R1645">
        <f t="shared" si="254"/>
        <v>1.2094527052151015E-5</v>
      </c>
      <c r="S1645">
        <f t="shared" si="255"/>
        <v>-3.3435585113955182E-7</v>
      </c>
      <c r="U1645">
        <f t="shared" si="256"/>
        <v>7.0275564003683237E-7</v>
      </c>
    </row>
    <row r="1646" spans="1:21" x14ac:dyDescent="0.3">
      <c r="A1646">
        <f t="shared" si="257"/>
        <v>27</v>
      </c>
      <c r="D1646" s="61">
        <f t="shared" si="249"/>
        <v>1.3332568385892825E-3</v>
      </c>
      <c r="E1646" s="61">
        <f>D1646/SUM(D1619:D1736)</f>
        <v>1.4020472513448115E-3</v>
      </c>
      <c r="F1646">
        <f>D1616*EXP(-N1616+D1616*A1646-EXP(-N1616+D1616*A1646))</f>
        <v>4.4183815803851902E-4</v>
      </c>
      <c r="G1646">
        <f t="shared" si="258"/>
        <v>7.2232029527877589E-5</v>
      </c>
      <c r="H1646">
        <f>F1646*(1/D1616+A1646-A1646*EXP(-N1616+D1616*A1646))</f>
        <v>1.635232937629337E-2</v>
      </c>
      <c r="I1646">
        <f>F1646*(-1+EXP(-N1616+D1616*A1646))</f>
        <v>-4.3985142652630283E-4</v>
      </c>
      <c r="K1646">
        <f t="shared" si="250"/>
        <v>9.6020909330629244E-4</v>
      </c>
      <c r="L1646">
        <f t="shared" si="251"/>
        <v>2.6739867603078714E-4</v>
      </c>
      <c r="M1646">
        <f t="shared" si="252"/>
        <v>1.9346927741722357E-7</v>
      </c>
      <c r="O1646">
        <f t="shared" si="253"/>
        <v>-7.1925954031906069E-6</v>
      </c>
      <c r="R1646">
        <f t="shared" si="254"/>
        <v>1.5701655363856507E-5</v>
      </c>
      <c r="S1646">
        <f t="shared" si="255"/>
        <v>-4.2234933945430057E-7</v>
      </c>
      <c r="U1646">
        <f t="shared" si="256"/>
        <v>9.2200150286809227E-7</v>
      </c>
    </row>
    <row r="1647" spans="1:21" x14ac:dyDescent="0.3">
      <c r="A1647">
        <f t="shared" si="257"/>
        <v>28</v>
      </c>
      <c r="D1647" s="61">
        <f t="shared" si="249"/>
        <v>9.8913973402270871E-4</v>
      </c>
      <c r="E1647" s="61">
        <f>D1647/SUM(D1619:D1736)</f>
        <v>1.0401751599113265E-3</v>
      </c>
      <c r="F1647">
        <f>D1616*EXP(-N1616+D1616*A1647-EXP(-N1616+D1616*A1647))</f>
        <v>4.8744740281088058E-4</v>
      </c>
      <c r="G1647">
        <f t="shared" si="258"/>
        <v>7.8514041384952486E-5</v>
      </c>
      <c r="H1647">
        <f>F1647*(1/D1616+A1647-A1647*EXP(-N1616+D1616*A1647))</f>
        <v>1.851920604314829E-2</v>
      </c>
      <c r="I1647">
        <f>F1647*(-1+EXP(-N1616+D1616*A1647))</f>
        <v>-4.8502820796380804E-4</v>
      </c>
      <c r="K1647">
        <f t="shared" si="250"/>
        <v>5.5272775710044596E-4</v>
      </c>
      <c r="L1647">
        <f t="shared" si="251"/>
        <v>3.4296099246858015E-4</v>
      </c>
      <c r="M1647">
        <f t="shared" si="252"/>
        <v>2.3525236252058302E-7</v>
      </c>
      <c r="O1647">
        <f t="shared" si="253"/>
        <v>-8.9823373200207398E-6</v>
      </c>
      <c r="R1647">
        <f t="shared" si="254"/>
        <v>1.023607921951038E-5</v>
      </c>
      <c r="S1647">
        <f t="shared" si="255"/>
        <v>-2.6808855351828427E-7</v>
      </c>
      <c r="U1647">
        <f t="shared" si="256"/>
        <v>3.055079734692896E-7</v>
      </c>
    </row>
    <row r="1648" spans="1:21" x14ac:dyDescent="0.3">
      <c r="A1648">
        <f t="shared" si="257"/>
        <v>29</v>
      </c>
      <c r="D1648" s="61">
        <f t="shared" si="249"/>
        <v>1.203115171580054E-3</v>
      </c>
      <c r="E1648" s="61">
        <f>D1648/SUM(D1619:D1736)</f>
        <v>1.2651908248600345E-3</v>
      </c>
      <c r="F1648">
        <f>D1616*EXP(-N1616+D1616*A1648-EXP(-N1616+D1616*A1648))</f>
        <v>5.3773869056780829E-4</v>
      </c>
      <c r="G1648">
        <f t="shared" si="258"/>
        <v>7.4577029103407375E-5</v>
      </c>
      <c r="H1648">
        <f>F1648*(1/D1616+A1648-A1648*EXP(-N1616+D1616*A1648))</f>
        <v>2.0956924295466299E-2</v>
      </c>
      <c r="I1648">
        <f>F1648*(-1+EXP(-N1616+D1616*A1648))</f>
        <v>-5.3479303814162136E-4</v>
      </c>
      <c r="K1648">
        <f t="shared" si="250"/>
        <v>7.2745213429222617E-4</v>
      </c>
      <c r="L1648">
        <f t="shared" si="251"/>
        <v>4.3919267592590561E-4</v>
      </c>
      <c r="M1648">
        <f t="shared" si="252"/>
        <v>2.8600359364474565E-7</v>
      </c>
      <c r="O1648">
        <f t="shared" si="253"/>
        <v>-1.120761721407638E-5</v>
      </c>
      <c r="R1648">
        <f t="shared" si="254"/>
        <v>1.5245159306937568E-5</v>
      </c>
      <c r="S1648">
        <f t="shared" si="255"/>
        <v>-3.8903633700074639E-7</v>
      </c>
      <c r="U1648">
        <f t="shared" si="256"/>
        <v>5.2918660768631508E-7</v>
      </c>
    </row>
    <row r="1649" spans="1:21" x14ac:dyDescent="0.3">
      <c r="A1649">
        <f t="shared" si="257"/>
        <v>30</v>
      </c>
      <c r="D1649" s="61">
        <f t="shared" si="249"/>
        <v>1.3479750442742966E-3</v>
      </c>
      <c r="E1649" s="61">
        <f>D1649/SUM(D1619:D1736)</f>
        <v>1.4175248541803134E-3</v>
      </c>
      <c r="F1649">
        <f>D1616*EXP(-N1616+D1616*A1649-EXP(-N1616+D1616*A1649))</f>
        <v>5.9318698420488946E-4</v>
      </c>
      <c r="G1649">
        <f t="shared" si="258"/>
        <v>7.1969182560231541E-5</v>
      </c>
      <c r="H1649">
        <f>F1649*(1/D1616+A1649-A1649*EXP(-N1616+D1616*A1649))</f>
        <v>2.3697697692858986E-2</v>
      </c>
      <c r="I1649">
        <f>F1649*(-1+EXP(-N1616+D1616*A1649))</f>
        <v>-5.8960049972410055E-4</v>
      </c>
      <c r="K1649">
        <f t="shared" si="250"/>
        <v>8.2433786997542391E-4</v>
      </c>
      <c r="L1649">
        <f t="shared" si="251"/>
        <v>5.6158087594213404E-4</v>
      </c>
      <c r="M1649">
        <f t="shared" si="252"/>
        <v>3.4762874927490911E-7</v>
      </c>
      <c r="O1649">
        <f t="shared" si="253"/>
        <v>-1.3972174402020323E-5</v>
      </c>
      <c r="R1649">
        <f t="shared" si="254"/>
        <v>1.9534909639452893E-5</v>
      </c>
      <c r="S1649">
        <f t="shared" si="255"/>
        <v>-4.8603002007901053E-7</v>
      </c>
      <c r="U1649">
        <f t="shared" si="256"/>
        <v>6.7953292387561895E-7</v>
      </c>
    </row>
    <row r="1650" spans="1:21" x14ac:dyDescent="0.3">
      <c r="A1650">
        <f t="shared" si="257"/>
        <v>31</v>
      </c>
      <c r="D1650" s="61">
        <f t="shared" si="249"/>
        <v>1.2584391942480613E-3</v>
      </c>
      <c r="E1650" s="61">
        <f>D1650/SUM(D1619:D1736)</f>
        <v>1.323369333058868E-3</v>
      </c>
      <c r="F1650">
        <f>D1616*EXP(-N1616+D1616*A1650-EXP(-N1616+D1616*A1650))</f>
        <v>6.5431418824049407E-4</v>
      </c>
      <c r="G1650">
        <f t="shared" si="258"/>
        <v>7.3575578004474388E-5</v>
      </c>
      <c r="H1650">
        <f>F1650*(1/D1616+A1650-A1650*EXP(-N1616+D1616*A1650))</f>
        <v>2.6777352426328456E-2</v>
      </c>
      <c r="I1650">
        <f>F1650*(-1+EXP(-N1616+D1616*A1650))</f>
        <v>-6.4994771495027162E-4</v>
      </c>
      <c r="K1650">
        <f t="shared" si="250"/>
        <v>6.6905514481837398E-4</v>
      </c>
      <c r="L1650">
        <f t="shared" si="251"/>
        <v>7.1702660296379841E-4</v>
      </c>
      <c r="M1650">
        <f t="shared" si="252"/>
        <v>4.2243203216907955E-7</v>
      </c>
      <c r="O1650">
        <f t="shared" si="253"/>
        <v>-1.7403879021910293E-5</v>
      </c>
      <c r="R1650">
        <f t="shared" si="254"/>
        <v>1.7915525405449823E-5</v>
      </c>
      <c r="S1650">
        <f t="shared" si="255"/>
        <v>-4.3485086255042521E-7</v>
      </c>
      <c r="U1650">
        <f t="shared" si="256"/>
        <v>4.4763478680793538E-7</v>
      </c>
    </row>
    <row r="1651" spans="1:21" x14ac:dyDescent="0.3">
      <c r="A1651">
        <f t="shared" si="257"/>
        <v>32</v>
      </c>
      <c r="D1651" s="61">
        <f t="shared" si="249"/>
        <v>1.3249234706206299E-3</v>
      </c>
      <c r="E1651" s="61">
        <f>D1651/SUM(D1619:D1736)</f>
        <v>1.3932839168418684E-3</v>
      </c>
      <c r="F1651">
        <f>D1616*EXP(-N1616+D1616*A1651-EXP(-N1616+D1616*A1651))</f>
        <v>7.2169351527128661E-4</v>
      </c>
      <c r="G1651">
        <f t="shared" si="258"/>
        <v>7.2381064482100158E-5</v>
      </c>
      <c r="H1651">
        <f>F1651*(1/D1616+A1651-A1651*EXP(-N1616+D1616*A1651))</f>
        <v>3.0235693739551994E-2</v>
      </c>
      <c r="I1651">
        <f>F1651*(-1+EXP(-N1616+D1616*A1651))</f>
        <v>-7.1637776707367121E-4</v>
      </c>
      <c r="K1651">
        <f t="shared" si="250"/>
        <v>6.7159040157058181E-4</v>
      </c>
      <c r="L1651">
        <f t="shared" si="251"/>
        <v>9.141971759119836E-4</v>
      </c>
      <c r="M1651">
        <f t="shared" si="252"/>
        <v>5.1319710515745908E-7</v>
      </c>
      <c r="O1651">
        <f t="shared" si="253"/>
        <v>-2.1660178767063638E-5</v>
      </c>
      <c r="R1651">
        <f t="shared" si="254"/>
        <v>2.030600170031085E-5</v>
      </c>
      <c r="S1651">
        <f t="shared" si="255"/>
        <v>-4.8111243226524353E-7</v>
      </c>
      <c r="U1651">
        <f t="shared" si="256"/>
        <v>4.5103366748173532E-7</v>
      </c>
    </row>
    <row r="1652" spans="1:21" x14ac:dyDescent="0.3">
      <c r="A1652">
        <f t="shared" si="257"/>
        <v>33</v>
      </c>
      <c r="D1652" s="61">
        <f t="shared" si="249"/>
        <v>9.537890941228609E-4</v>
      </c>
      <c r="E1652" s="61">
        <f>D1652/SUM(D1619:D1736)</f>
        <v>1.0030005765375E-3</v>
      </c>
      <c r="F1652">
        <f>D1616*EXP(-N1616+D1616*A1652-EXP(-N1616+D1616*A1652))</f>
        <v>7.9595419745303957E-4</v>
      </c>
      <c r="G1652">
        <f t="shared" si="258"/>
        <v>7.9174217542028619E-5</v>
      </c>
      <c r="H1652">
        <f>F1652*(1/D1616+A1652-A1652*EXP(-N1616+D1616*A1652))</f>
        <v>3.4116901131370357E-2</v>
      </c>
      <c r="I1652">
        <f>F1652*(-1+EXP(-N1616+D1616*A1652))</f>
        <v>-7.8948326595527853E-4</v>
      </c>
      <c r="K1652">
        <f t="shared" si="250"/>
        <v>2.0704637908446045E-4</v>
      </c>
      <c r="L1652">
        <f t="shared" si="251"/>
        <v>1.1639629428076999E-3</v>
      </c>
      <c r="M1652">
        <f t="shared" si="252"/>
        <v>6.2328382722341301E-7</v>
      </c>
      <c r="O1652">
        <f t="shared" si="253"/>
        <v>-2.6934722529467605E-5</v>
      </c>
      <c r="R1652">
        <f t="shared" si="254"/>
        <v>7.0637808448327643E-6</v>
      </c>
      <c r="S1652">
        <f t="shared" si="255"/>
        <v>-1.634596515638145E-7</v>
      </c>
      <c r="U1652">
        <f t="shared" si="256"/>
        <v>4.2868203091986103E-8</v>
      </c>
    </row>
    <row r="1653" spans="1:21" x14ac:dyDescent="0.3">
      <c r="A1653">
        <f t="shared" si="257"/>
        <v>34</v>
      </c>
      <c r="D1653" s="61">
        <f t="shared" si="249"/>
        <v>8.9457045994078817E-4</v>
      </c>
      <c r="E1653" s="61">
        <f>D1653/SUM(D1619:D1736)</f>
        <v>9.4072651134596483E-4</v>
      </c>
      <c r="F1653">
        <f>D1616*EXP(-N1616+D1616*A1653-EXP(-N1616+D1616*A1653))</f>
        <v>8.7778655588563903E-4</v>
      </c>
      <c r="G1653">
        <f t="shared" si="258"/>
        <v>8.0286323560416195E-5</v>
      </c>
      <c r="H1653">
        <f>F1653*(1/D1616+A1653-A1653*EXP(-N1616+D1616*A1653))</f>
        <v>3.8469952488659892E-2</v>
      </c>
      <c r="I1653">
        <f>F1653*(-1+EXP(-N1616+D1616*A1653))</f>
        <v>-8.6991002868101329E-4</v>
      </c>
      <c r="K1653">
        <f t="shared" si="250"/>
        <v>6.2939955460325795E-5</v>
      </c>
      <c r="L1653">
        <f t="shared" si="251"/>
        <v>1.4799372444797493E-3</v>
      </c>
      <c r="M1653">
        <f t="shared" si="252"/>
        <v>7.5674345799980135E-7</v>
      </c>
      <c r="O1653">
        <f t="shared" si="253"/>
        <v>-3.3465397472767345E-5</v>
      </c>
      <c r="R1653">
        <f t="shared" si="254"/>
        <v>2.4212970961971029E-6</v>
      </c>
      <c r="S1653">
        <f t="shared" si="255"/>
        <v>-5.4752098459673714E-8</v>
      </c>
      <c r="U1653">
        <f t="shared" si="256"/>
        <v>3.961437993347795E-9</v>
      </c>
    </row>
    <row r="1654" spans="1:21" x14ac:dyDescent="0.3">
      <c r="A1654">
        <f t="shared" si="257"/>
        <v>35</v>
      </c>
      <c r="D1654" s="61">
        <f t="shared" si="249"/>
        <v>1.6986533463416878E-3</v>
      </c>
      <c r="E1654" s="61">
        <f>D1654/SUM(D1619:D1736)</f>
        <v>1.7862966731496308E-3</v>
      </c>
      <c r="F1654">
        <f>D1616*EXP(-N1616+D1616*A1654-EXP(-N1616+D1616*A1654))</f>
        <v>9.6794743733650288E-4</v>
      </c>
      <c r="G1654">
        <f t="shared" si="258"/>
        <v>6.5848249395699889E-5</v>
      </c>
      <c r="H1654">
        <f>F1654*(1/D1616+A1654-A1654*EXP(-N1616+D1616*A1654))</f>
        <v>4.3349076611168672E-2</v>
      </c>
      <c r="I1654">
        <f>F1654*(-1+EXP(-N1616+D1616*A1654))</f>
        <v>-9.5836083408461714E-4</v>
      </c>
      <c r="K1654">
        <f t="shared" si="250"/>
        <v>8.1834923581312793E-4</v>
      </c>
      <c r="L1654">
        <f t="shared" si="251"/>
        <v>1.8791424430409708E-3</v>
      </c>
      <c r="M1654">
        <f t="shared" si="252"/>
        <v>9.1845548830736303E-7</v>
      </c>
      <c r="O1654">
        <f t="shared" si="253"/>
        <v>-4.1544057217877579E-5</v>
      </c>
      <c r="R1654">
        <f t="shared" si="254"/>
        <v>3.5474683717954621E-5</v>
      </c>
      <c r="S1654">
        <f t="shared" si="255"/>
        <v>-7.8427385620637829E-7</v>
      </c>
      <c r="U1654">
        <f t="shared" si="256"/>
        <v>6.6969547175593043E-7</v>
      </c>
    </row>
    <row r="1655" spans="1:21" x14ac:dyDescent="0.3">
      <c r="A1655">
        <f t="shared" si="257"/>
        <v>36</v>
      </c>
      <c r="D1655" s="61">
        <f t="shared" si="249"/>
        <v>1.5215440161182746E-3</v>
      </c>
      <c r="E1655" s="61">
        <f>D1655/SUM(D1619:D1736)</f>
        <v>1.6000492507175061E-3</v>
      </c>
      <c r="F1655">
        <f>D1616*EXP(-N1616+D1616*A1655-EXP(-N1616+D1616*A1655))</f>
        <v>1.0672660229659437E-3</v>
      </c>
      <c r="G1655">
        <f t="shared" si="258"/>
        <v>6.8905618966849257E-5</v>
      </c>
      <c r="H1655">
        <f>F1655*(1/D1616+A1655-A1655*EXP(-N1616+D1616*A1655))</f>
        <v>4.8814232673619909E-2</v>
      </c>
      <c r="I1655">
        <f>F1655*(-1+EXP(-N1616+D1616*A1655))</f>
        <v>-1.0555991950847601E-3</v>
      </c>
      <c r="K1655">
        <f t="shared" si="250"/>
        <v>5.327832277515624E-4</v>
      </c>
      <c r="L1655">
        <f t="shared" si="251"/>
        <v>2.3828293115143013E-3</v>
      </c>
      <c r="M1655">
        <f t="shared" si="252"/>
        <v>1.1142896606635934E-6</v>
      </c>
      <c r="O1655">
        <f t="shared" si="253"/>
        <v>-5.1528264718953374E-5</v>
      </c>
      <c r="R1655">
        <f t="shared" si="254"/>
        <v>2.6007404444066996E-5</v>
      </c>
      <c r="S1655">
        <f t="shared" si="255"/>
        <v>-5.6240554636920971E-7</v>
      </c>
      <c r="U1655">
        <f t="shared" si="256"/>
        <v>2.838579677733732E-7</v>
      </c>
    </row>
    <row r="1656" spans="1:21" x14ac:dyDescent="0.3">
      <c r="A1656">
        <f t="shared" si="257"/>
        <v>37</v>
      </c>
      <c r="D1656" s="61">
        <f t="shared" si="249"/>
        <v>1.7895883817692015E-3</v>
      </c>
      <c r="E1656" s="61">
        <f>D1656/SUM(D1619:D1736)</f>
        <v>1.8819235717200452E-3</v>
      </c>
      <c r="F1656">
        <f>D1616*EXP(-N1616+D1616*A1656-EXP(-N1616+D1616*A1656))</f>
        <v>1.1766500072975274E-3</v>
      </c>
      <c r="G1656">
        <f t="shared" si="258"/>
        <v>6.430542796910059E-5</v>
      </c>
      <c r="H1656">
        <f>F1656*(1/D1616+A1656-A1656*EXP(-N1616+D1616*A1656))</f>
        <v>5.4931613969586533E-2</v>
      </c>
      <c r="I1656">
        <f>F1656*(-1+EXP(-N1616+D1616*A1656))</f>
        <v>-1.1624530741770331E-3</v>
      </c>
      <c r="K1656">
        <f t="shared" si="250"/>
        <v>7.0527356442251781E-4</v>
      </c>
      <c r="L1656">
        <f t="shared" si="251"/>
        <v>3.0174822133036744E-3</v>
      </c>
      <c r="M1656">
        <f t="shared" si="252"/>
        <v>1.3512971496636349E-6</v>
      </c>
      <c r="O1656">
        <f t="shared" si="253"/>
        <v>-6.3855423528451924E-5</v>
      </c>
      <c r="R1656">
        <f t="shared" si="254"/>
        <v>3.8741815183812069E-5</v>
      </c>
      <c r="S1656">
        <f t="shared" si="255"/>
        <v>-8.1984742309874969E-7</v>
      </c>
      <c r="U1656">
        <f t="shared" si="256"/>
        <v>4.9741080067324338E-7</v>
      </c>
    </row>
    <row r="1657" spans="1:21" x14ac:dyDescent="0.3">
      <c r="A1657">
        <f t="shared" si="257"/>
        <v>38</v>
      </c>
      <c r="D1657" s="61">
        <f t="shared" si="249"/>
        <v>1.1980214203400744E-3</v>
      </c>
      <c r="E1657" s="61">
        <f>D1657/SUM(D1619:D1736)</f>
        <v>1.2598342576043179E-3</v>
      </c>
      <c r="F1657">
        <f>D1616*EXP(-N1616+D1616*A1657-EXP(-N1616+D1616*A1657))</f>
        <v>1.2970921372165041E-3</v>
      </c>
      <c r="G1657">
        <f t="shared" si="258"/>
        <v>7.4669574275457835E-5</v>
      </c>
      <c r="H1657">
        <f>F1657*(1/D1616+A1657-A1657*EXP(-N1616+D1616*A1657))</f>
        <v>6.1774171729004727E-2</v>
      </c>
      <c r="I1657">
        <f>F1657*(-1+EXP(-N1616+D1616*A1657))</f>
        <v>-1.2798184445359047E-3</v>
      </c>
      <c r="K1657">
        <f t="shared" si="250"/>
        <v>-3.7257879612186216E-5</v>
      </c>
      <c r="L1657">
        <f t="shared" si="251"/>
        <v>3.8160482928045669E-3</v>
      </c>
      <c r="M1657">
        <f t="shared" si="252"/>
        <v>1.6379352509743026E-6</v>
      </c>
      <c r="O1657">
        <f t="shared" si="253"/>
        <v>-7.9059724374708684E-5</v>
      </c>
      <c r="R1657">
        <f t="shared" si="254"/>
        <v>-2.3015746534217754E-6</v>
      </c>
      <c r="S1657">
        <f t="shared" si="255"/>
        <v>4.7683321531974156E-8</v>
      </c>
      <c r="U1657">
        <f t="shared" si="256"/>
        <v>1.3881495931961612E-9</v>
      </c>
    </row>
    <row r="1658" spans="1:21" x14ac:dyDescent="0.3">
      <c r="A1658">
        <f t="shared" si="257"/>
        <v>39</v>
      </c>
      <c r="D1658" s="61">
        <f t="shared" si="249"/>
        <v>1.3892487224602017E-3</v>
      </c>
      <c r="E1658" s="61">
        <f>D1658/SUM(D1619:D1736)</f>
        <v>1.4609280795593546E-3</v>
      </c>
      <c r="F1658">
        <f>D1616*EXP(-N1616+D1616*A1658-EXP(-N1616+D1616*A1658))</f>
        <v>1.4296770898134408E-3</v>
      </c>
      <c r="G1658">
        <f t="shared" si="258"/>
        <v>7.1234646892171641E-5</v>
      </c>
      <c r="H1658">
        <f>F1658*(1/D1616+A1658-A1658*EXP(-N1616+D1616*A1658))</f>
        <v>6.9422152816072349E-2</v>
      </c>
      <c r="I1658">
        <f>F1658*(-1+EXP(-N1616+D1616*A1658))</f>
        <v>-1.4086625711390416E-3</v>
      </c>
      <c r="K1658">
        <f t="shared" si="250"/>
        <v>3.1250989745913726E-5</v>
      </c>
      <c r="L1658">
        <f t="shared" si="251"/>
        <v>4.8194353016181024E-3</v>
      </c>
      <c r="M1658">
        <f t="shared" si="252"/>
        <v>1.9843302393280553E-6</v>
      </c>
      <c r="O1658">
        <f t="shared" si="253"/>
        <v>-9.7792388279895935E-5</v>
      </c>
      <c r="R1658">
        <f t="shared" si="254"/>
        <v>2.1695109857943328E-6</v>
      </c>
      <c r="S1658">
        <f t="shared" si="255"/>
        <v>-4.4022099566118656E-8</v>
      </c>
      <c r="U1658">
        <f t="shared" si="256"/>
        <v>9.7662436009920488E-10</v>
      </c>
    </row>
    <row r="1659" spans="1:21" x14ac:dyDescent="0.3">
      <c r="A1659">
        <f t="shared" si="257"/>
        <v>40</v>
      </c>
      <c r="D1659" s="61">
        <f t="shared" si="249"/>
        <v>1.762275667677993E-3</v>
      </c>
      <c r="E1659" s="61">
        <f>D1659/SUM(D1619:D1736)</f>
        <v>1.8532016371235092E-3</v>
      </c>
      <c r="F1659">
        <f>D1616*EXP(-N1616+D1616*A1659-EXP(-N1616+D1616*A1659))</f>
        <v>1.5755886538623871E-3</v>
      </c>
      <c r="G1659">
        <f t="shared" si="258"/>
        <v>6.4766899127271737E-5</v>
      </c>
      <c r="H1659">
        <f>F1659*(1/D1616+A1659-A1659*EXP(-N1616+D1616*A1659))</f>
        <v>7.7963642600666169E-2</v>
      </c>
      <c r="I1659">
        <f>F1659*(-1+EXP(-N1616+D1616*A1659))</f>
        <v>-1.5500268521565683E-3</v>
      </c>
      <c r="K1659">
        <f t="shared" si="250"/>
        <v>2.7761298326112204E-4</v>
      </c>
      <c r="L1659">
        <f t="shared" si="251"/>
        <v>6.078329567564409E-3</v>
      </c>
      <c r="M1659">
        <f t="shared" si="252"/>
        <v>2.4025832424064001E-6</v>
      </c>
      <c r="O1659">
        <f t="shared" si="253"/>
        <v>-1.2084573952297031E-4</v>
      </c>
      <c r="R1659">
        <f t="shared" si="254"/>
        <v>2.164371940827484E-5</v>
      </c>
      <c r="S1659">
        <f t="shared" si="255"/>
        <v>-4.3030757856203108E-7</v>
      </c>
      <c r="U1659">
        <f t="shared" si="256"/>
        <v>7.7068968475140025E-8</v>
      </c>
    </row>
    <row r="1660" spans="1:21" x14ac:dyDescent="0.3">
      <c r="A1660">
        <f t="shared" si="257"/>
        <v>41</v>
      </c>
      <c r="D1660" s="61">
        <f t="shared" si="249"/>
        <v>1.7014818478600219E-3</v>
      </c>
      <c r="E1660" s="61">
        <f>D1660/SUM(D1619:D1736)</f>
        <v>1.7892711133808176E-3</v>
      </c>
      <c r="F1660">
        <f>D1616*EXP(-N1616+D1616*A1660-EXP(-N1616+D1616*A1660))</f>
        <v>1.7361171619749993E-3</v>
      </c>
      <c r="G1660">
        <f t="shared" si="258"/>
        <v>6.5799984901815335E-5</v>
      </c>
      <c r="H1660">
        <f>F1660*(1/D1616+A1660-A1660*EXP(-N1616+D1616*A1660))</f>
        <v>8.7495101140879439E-2</v>
      </c>
      <c r="I1660">
        <f>F1660*(-1+EXP(-N1616+D1616*A1660))</f>
        <v>-1.7050290194413507E-3</v>
      </c>
      <c r="K1660">
        <f t="shared" si="250"/>
        <v>5.3153951405818288E-5</v>
      </c>
      <c r="L1660">
        <f t="shared" si="251"/>
        <v>7.6553927236527224E-3</v>
      </c>
      <c r="M1660">
        <f t="shared" si="252"/>
        <v>2.9071239571371338E-6</v>
      </c>
      <c r="O1660">
        <f t="shared" si="253"/>
        <v>-1.4918168650415546E-4</v>
      </c>
      <c r="R1660">
        <f t="shared" si="254"/>
        <v>4.6507103542894619E-6</v>
      </c>
      <c r="S1660">
        <f t="shared" si="255"/>
        <v>-9.0629029644895559E-8</v>
      </c>
      <c r="U1660">
        <f t="shared" si="256"/>
        <v>2.8253425500520922E-9</v>
      </c>
    </row>
    <row r="1661" spans="1:21" x14ac:dyDescent="0.3">
      <c r="A1661">
        <f t="shared" si="257"/>
        <v>42</v>
      </c>
      <c r="D1661" s="61">
        <f t="shared" si="249"/>
        <v>2.0431893210902672E-3</v>
      </c>
      <c r="E1661" s="61">
        <f>D1661/SUM(D1619:D1736)</f>
        <v>2.1486092466945538E-3</v>
      </c>
      <c r="F1661">
        <f>D1616*EXP(-N1616+D1616*A1661-EXP(-N1616+D1616*A1661))</f>
        <v>1.9126670982288899E-3</v>
      </c>
      <c r="G1661">
        <f t="shared" si="258"/>
        <v>6.0099408879345632E-5</v>
      </c>
      <c r="H1661">
        <f>F1661*(1/D1616+A1661-A1661*EXP(-N1616+D1616*A1661))</f>
        <v>9.8121876883915549E-2</v>
      </c>
      <c r="I1661">
        <f>F1661*(-1+EXP(-N1616+D1616*A1661))</f>
        <v>-1.8748644470586626E-3</v>
      </c>
      <c r="K1661">
        <f t="shared" si="250"/>
        <v>2.3594214846566386E-4</v>
      </c>
      <c r="L1661">
        <f t="shared" si="251"/>
        <v>9.6279027232222814E-3</v>
      </c>
      <c r="M1661">
        <f t="shared" si="252"/>
        <v>3.5151166948445848E-6</v>
      </c>
      <c r="O1661">
        <f t="shared" si="253"/>
        <v>-1.8396521844832049E-4</v>
      </c>
      <c r="R1661">
        <f t="shared" si="254"/>
        <v>2.3151086443474394E-5</v>
      </c>
      <c r="S1661">
        <f t="shared" si="255"/>
        <v>-4.4235954572090973E-7</v>
      </c>
      <c r="U1661">
        <f t="shared" si="256"/>
        <v>5.5668697422593366E-8</v>
      </c>
    </row>
    <row r="1662" spans="1:21" x14ac:dyDescent="0.3">
      <c r="A1662">
        <f t="shared" si="257"/>
        <v>43</v>
      </c>
      <c r="D1662" s="61">
        <f t="shared" si="249"/>
        <v>2.3730322320212049E-3</v>
      </c>
      <c r="E1662" s="61">
        <f>D1662/SUM(D1619:D1736)</f>
        <v>2.4954706564853458E-3</v>
      </c>
      <c r="F1662">
        <f>D1616*EXP(-N1616+D1616*A1662-EXP(-N1616+D1616*A1662))</f>
        <v>2.1067647784241707E-3</v>
      </c>
      <c r="G1662">
        <f t="shared" si="258"/>
        <v>5.4841718213609203E-5</v>
      </c>
      <c r="H1662">
        <f>F1662*(1/D1616+A1662-A1662*EXP(-N1616+D1616*A1662))</f>
        <v>0.10995867723317285</v>
      </c>
      <c r="I1662">
        <f>F1662*(-1+EXP(-N1616+D1616*A1662))</f>
        <v>-2.0608062570066374E-3</v>
      </c>
      <c r="K1662">
        <f t="shared" si="250"/>
        <v>3.8870587806117502E-4</v>
      </c>
      <c r="L1662">
        <f t="shared" si="251"/>
        <v>1.2090910698869084E-2</v>
      </c>
      <c r="M1662">
        <f t="shared" si="252"/>
        <v>4.2469224289177072E-6</v>
      </c>
      <c r="O1662">
        <f t="shared" si="253"/>
        <v>-2.2660353005429589E-4</v>
      </c>
      <c r="R1662">
        <f t="shared" si="254"/>
        <v>4.2741584184365788E-5</v>
      </c>
      <c r="S1662">
        <f t="shared" si="255"/>
        <v>-8.0104750564372851E-7</v>
      </c>
      <c r="U1662">
        <f t="shared" si="256"/>
        <v>1.5109225963930908E-7</v>
      </c>
    </row>
    <row r="1663" spans="1:21" x14ac:dyDescent="0.3">
      <c r="A1663">
        <f t="shared" si="257"/>
        <v>44</v>
      </c>
      <c r="D1663" s="61">
        <f t="shared" si="249"/>
        <v>2.0433197814884348E-3</v>
      </c>
      <c r="E1663" s="61">
        <f>D1663/SUM(D1619:D1736)</f>
        <v>2.1487464382973767E-3</v>
      </c>
      <c r="F1663">
        <f>D1616*EXP(-N1616+D1616*A1663-EXP(-N1616+D1616*A1663))</f>
        <v>2.3200659660261845E-3</v>
      </c>
      <c r="G1663">
        <f t="shared" si="258"/>
        <v>6.0097281775057521E-5</v>
      </c>
      <c r="H1663">
        <f>F1663*(1/D1616+A1663-A1663*EXP(-N1616+D1616*A1663))</f>
        <v>0.12312996936408994</v>
      </c>
      <c r="I1663">
        <f>F1663*(-1+EXP(-N1616+D1616*A1663))</f>
        <v>-2.2642038400733687E-3</v>
      </c>
      <c r="K1663">
        <f t="shared" si="250"/>
        <v>-1.7131952772880777E-4</v>
      </c>
      <c r="L1663">
        <f t="shared" si="251"/>
        <v>1.5160989355601728E-2</v>
      </c>
      <c r="M1663">
        <f t="shared" si="252"/>
        <v>5.1266190294029891E-6</v>
      </c>
      <c r="O1663">
        <f t="shared" si="253"/>
        <v>-2.7879134946228872E-4</v>
      </c>
      <c r="R1663">
        <f t="shared" si="254"/>
        <v>-2.1094568200718459E-5</v>
      </c>
      <c r="S1663">
        <f t="shared" si="255"/>
        <v>3.8790233256312255E-7</v>
      </c>
      <c r="U1663">
        <f t="shared" si="256"/>
        <v>2.9350380581221736E-8</v>
      </c>
    </row>
    <row r="1664" spans="1:21" x14ac:dyDescent="0.3">
      <c r="A1664">
        <f t="shared" si="257"/>
        <v>45</v>
      </c>
      <c r="D1664" s="61">
        <f t="shared" si="249"/>
        <v>2.3430918249501271E-3</v>
      </c>
      <c r="E1664" s="61">
        <f>D1664/SUM(D1619:D1736)</f>
        <v>2.4639854510671863E-3</v>
      </c>
      <c r="F1664">
        <f>D1616*EXP(-N1616+D1616*A1664-EXP(-N1616+D1616*A1664))</f>
        <v>2.5543632450975525E-3</v>
      </c>
      <c r="G1664">
        <f t="shared" si="258"/>
        <v>5.5309038133521543E-5</v>
      </c>
      <c r="H1664">
        <f>F1664*(1/D1616+A1664-A1664*EXP(-N1616+D1616*A1664))</f>
        <v>0.13777027740026965</v>
      </c>
      <c r="I1664">
        <f>F1664*(-1+EXP(-N1616+D1616*A1664))</f>
        <v>-2.4864793255189115E-3</v>
      </c>
      <c r="K1664">
        <f t="shared" si="250"/>
        <v>-9.037779403036619E-5</v>
      </c>
      <c r="L1664">
        <f t="shared" si="251"/>
        <v>1.8980649334947249E-2</v>
      </c>
      <c r="M1664">
        <f t="shared" si="252"/>
        <v>6.1825794362329809E-6</v>
      </c>
      <c r="O1664">
        <f t="shared" si="253"/>
        <v>-3.4256294642677579E-4</v>
      </c>
      <c r="R1664">
        <f t="shared" si="254"/>
        <v>-1.2451373754387984E-5</v>
      </c>
      <c r="S1664">
        <f t="shared" si="255"/>
        <v>2.2472251634251202E-7</v>
      </c>
      <c r="U1664">
        <f t="shared" si="256"/>
        <v>8.1681456537952949E-9</v>
      </c>
    </row>
    <row r="1665" spans="1:21" x14ac:dyDescent="0.3">
      <c r="A1665">
        <f t="shared" si="257"/>
        <v>46</v>
      </c>
      <c r="D1665" s="61">
        <f t="shared" si="249"/>
        <v>2.5173824213664711E-3</v>
      </c>
      <c r="E1665" s="61">
        <f>D1665/SUM(D1619:D1736)</f>
        <v>2.6472687049519696E-3</v>
      </c>
      <c r="F1665">
        <f>D1616*EXP(-N1616+D1616*A1665-EXP(-N1616+D1616*A1665))</f>
        <v>2.8115929207377303E-3</v>
      </c>
      <c r="G1665">
        <f t="shared" si="258"/>
        <v>5.2616474062613742E-5</v>
      </c>
      <c r="H1665">
        <f>F1665*(1/D1616+A1665-A1665*EXP(-N1616+D1616*A1665))</f>
        <v>0.15402433326258314</v>
      </c>
      <c r="I1665">
        <f>F1665*(-1+EXP(-N1616+D1616*A1665))</f>
        <v>-2.7291214342745301E-3</v>
      </c>
      <c r="K1665">
        <f t="shared" si="250"/>
        <v>-1.6432421578576077E-4</v>
      </c>
      <c r="L1665">
        <f t="shared" si="251"/>
        <v>2.3723495236983274E-2</v>
      </c>
      <c r="M1665">
        <f t="shared" si="252"/>
        <v>7.4481038030166682E-6</v>
      </c>
      <c r="O1665">
        <f t="shared" si="253"/>
        <v>-4.2035110930675908E-4</v>
      </c>
      <c r="R1665">
        <f t="shared" si="254"/>
        <v>-2.5309927775298642E-5</v>
      </c>
      <c r="S1665">
        <f t="shared" si="255"/>
        <v>4.4846073947127279E-7</v>
      </c>
      <c r="U1665">
        <f t="shared" si="256"/>
        <v>2.700244789360527E-8</v>
      </c>
    </row>
    <row r="1666" spans="1:21" x14ac:dyDescent="0.3">
      <c r="A1666">
        <f t="shared" si="257"/>
        <v>47</v>
      </c>
      <c r="D1666" s="61">
        <f t="shared" si="249"/>
        <v>2.4634712807473608E-3</v>
      </c>
      <c r="E1666" s="61">
        <f>D1666/SUM(D1619:D1736)</f>
        <v>2.5905759775387994E-3</v>
      </c>
      <c r="F1666">
        <f>D1616*EXP(-N1616+D1616*A1666-EXP(-N1616+D1616*A1666))</f>
        <v>3.0938411561960678E-3</v>
      </c>
      <c r="G1666">
        <f t="shared" si="258"/>
        <v>5.3442154627404103E-5</v>
      </c>
      <c r="H1666">
        <f>F1666*(1/D1616+A1666-A1666*EXP(-N1616+D1616*A1666))</f>
        <v>0.17204702793654558</v>
      </c>
      <c r="I1666">
        <f>F1666*(-1+EXP(-N1616+D1616*A1666))</f>
        <v>-2.9936760349605109E-3</v>
      </c>
      <c r="K1666">
        <f t="shared" si="250"/>
        <v>-5.0326517865726837E-4</v>
      </c>
      <c r="L1666">
        <f t="shared" si="251"/>
        <v>2.9600179821798495E-2</v>
      </c>
      <c r="M1666">
        <f t="shared" si="252"/>
        <v>8.9620962022968864E-6</v>
      </c>
      <c r="O1666">
        <f t="shared" si="253"/>
        <v>-5.1505306441981802E-4</v>
      </c>
      <c r="R1666">
        <f t="shared" si="254"/>
        <v>-8.6585278251937657E-5</v>
      </c>
      <c r="S1666">
        <f t="shared" si="255"/>
        <v>1.5066129045763842E-6</v>
      </c>
      <c r="U1666">
        <f t="shared" si="256"/>
        <v>2.5327584004893225E-7</v>
      </c>
    </row>
    <row r="1667" spans="1:21" x14ac:dyDescent="0.3">
      <c r="A1667">
        <f t="shared" si="257"/>
        <v>48</v>
      </c>
      <c r="D1667" s="61">
        <f t="shared" si="249"/>
        <v>2.6926584966099156E-3</v>
      </c>
      <c r="E1667" s="61">
        <f>D1667/SUM(D1619:D1736)</f>
        <v>2.8315882842024319E-3</v>
      </c>
      <c r="F1667">
        <f>D1616*EXP(-N1616+D1616*A1667-EXP(-N1616+D1616*A1667))</f>
        <v>3.4033489822103457E-3</v>
      </c>
      <c r="G1667">
        <f t="shared" si="258"/>
        <v>4.9976442019203138E-5</v>
      </c>
      <c r="H1667">
        <f>F1667*(1/D1616+A1667-A1667*EXP(-N1616+D1616*A1667))</f>
        <v>0.19200309731411494</v>
      </c>
      <c r="I1667">
        <f>F1667*(-1+EXP(-N1616+D1616*A1667))</f>
        <v>-3.2817325887373105E-3</v>
      </c>
      <c r="K1667">
        <f t="shared" si="250"/>
        <v>-5.7176069800791377E-4</v>
      </c>
      <c r="L1667">
        <f t="shared" si="251"/>
        <v>3.6865189378213495E-2</v>
      </c>
      <c r="M1667">
        <f t="shared" si="252"/>
        <v>1.0769768783980489E-5</v>
      </c>
      <c r="O1667">
        <f t="shared" si="253"/>
        <v>-6.3010282159423222E-4</v>
      </c>
      <c r="R1667">
        <f t="shared" si="254"/>
        <v>-1.0977982493999975E-4</v>
      </c>
      <c r="S1667">
        <f t="shared" si="255"/>
        <v>1.8763657156117625E-6</v>
      </c>
      <c r="U1667">
        <f t="shared" si="256"/>
        <v>3.2691029578649679E-7</v>
      </c>
    </row>
    <row r="1668" spans="1:21" x14ac:dyDescent="0.3">
      <c r="A1668">
        <f t="shared" si="257"/>
        <v>49</v>
      </c>
      <c r="D1668" s="61">
        <f t="shared" si="249"/>
        <v>2.9761247286425644E-3</v>
      </c>
      <c r="E1668" s="61">
        <f>D1668/SUM(D1619:D1736)</f>
        <v>3.1296801746524138E-3</v>
      </c>
      <c r="F1668">
        <f>D1616*EXP(-N1616+D1616*A1668-EXP(-N1616+D1616*A1668))</f>
        <v>3.7425157264201927E-3</v>
      </c>
      <c r="G1668">
        <f t="shared" si="258"/>
        <v>4.5850638091702208E-5</v>
      </c>
      <c r="H1668">
        <f>F1668*(1/D1616+A1668-A1668*EXP(-N1616+D1616*A1668))</f>
        <v>0.21406646190114609</v>
      </c>
      <c r="I1668">
        <f>F1668*(-1+EXP(-N1616+D1616*A1668))</f>
        <v>-3.5949055166679387E-3</v>
      </c>
      <c r="K1668">
        <f t="shared" si="250"/>
        <v>-6.1283555176777898E-4</v>
      </c>
      <c r="L1668">
        <f t="shared" si="251"/>
        <v>4.5824450110874833E-2</v>
      </c>
      <c r="M1668">
        <f t="shared" si="252"/>
        <v>1.292334567376958E-5</v>
      </c>
      <c r="O1668">
        <f t="shared" si="253"/>
        <v>-7.6954870482201715E-4</v>
      </c>
      <c r="R1668">
        <f t="shared" si="254"/>
        <v>-1.311875382941651E-4</v>
      </c>
      <c r="S1668">
        <f t="shared" si="255"/>
        <v>2.2030859058602286E-6</v>
      </c>
      <c r="U1668">
        <f t="shared" si="256"/>
        <v>3.7556741351051809E-7</v>
      </c>
    </row>
    <row r="1669" spans="1:21" x14ac:dyDescent="0.3">
      <c r="A1669">
        <f t="shared" si="257"/>
        <v>50</v>
      </c>
      <c r="D1669" s="61">
        <f t="shared" si="249"/>
        <v>3.4811819489321289E-3</v>
      </c>
      <c r="E1669" s="61">
        <f>D1669/SUM(D1619:D1736)</f>
        <v>3.6607962109504832E-3</v>
      </c>
      <c r="F1669">
        <f>D1616*EXP(-N1616+D1616*A1669-EXP(-N1616+D1616*A1669))</f>
        <v>4.1139003069995727E-3</v>
      </c>
      <c r="G1669">
        <f t="shared" si="258"/>
        <v>3.8940019760574107E-5</v>
      </c>
      <c r="H1669">
        <f>F1669*(1/D1616+A1669-A1669*EXP(-N1616+D1616*A1669))</f>
        <v>0.23841912230401138</v>
      </c>
      <c r="I1669">
        <f>F1669*(-1+EXP(-N1616+D1616*A1669))</f>
        <v>-3.9348093513397065E-3</v>
      </c>
      <c r="K1669">
        <f t="shared" si="250"/>
        <v>-4.5310409604908944E-4</v>
      </c>
      <c r="L1669">
        <f t="shared" si="251"/>
        <v>5.6843677880215139E-2</v>
      </c>
      <c r="M1669">
        <f t="shared" si="252"/>
        <v>1.5482724631390403E-5</v>
      </c>
      <c r="O1669">
        <f t="shared" si="253"/>
        <v>-9.3813379198002915E-4</v>
      </c>
      <c r="R1669">
        <f t="shared" si="254"/>
        <v>-1.0802868089237638E-4</v>
      </c>
      <c r="S1669">
        <f t="shared" si="255"/>
        <v>1.7828782342642816E-6</v>
      </c>
      <c r="U1669">
        <f t="shared" si="256"/>
        <v>2.0530332185646246E-7</v>
      </c>
    </row>
    <row r="1670" spans="1:21" x14ac:dyDescent="0.3">
      <c r="A1670">
        <f t="shared" si="257"/>
        <v>51</v>
      </c>
      <c r="D1670" s="61">
        <f t="shared" si="249"/>
        <v>3.3099289607370491E-3</v>
      </c>
      <c r="E1670" s="61">
        <f>D1670/SUM(D1619:D1736)</f>
        <v>3.4807072930210978E-3</v>
      </c>
      <c r="F1670">
        <f>D1616*EXP(-N1616+D1616*A1670-EXP(-N1616+D1616*A1670))</f>
        <v>4.5202197130234682E-3</v>
      </c>
      <c r="G1670">
        <f t="shared" si="258"/>
        <v>4.1220031308875457E-5</v>
      </c>
      <c r="H1670">
        <f>F1670*(1/D1616+A1670-A1670*EXP(-N1616+D1616*A1670))</f>
        <v>0.26524949232580947</v>
      </c>
      <c r="I1670">
        <f>F1670*(-1+EXP(-N1616+D1616*A1670))</f>
        <v>-4.3030263434183898E-3</v>
      </c>
      <c r="K1670">
        <f t="shared" si="250"/>
        <v>-1.0395124200023704E-3</v>
      </c>
      <c r="L1670">
        <f t="shared" si="251"/>
        <v>7.0357293179099653E-2</v>
      </c>
      <c r="M1670">
        <f t="shared" si="252"/>
        <v>1.851603571215264E-5</v>
      </c>
      <c r="O1670">
        <f t="shared" si="253"/>
        <v>-1.1413755530563121E-3</v>
      </c>
      <c r="R1670">
        <f t="shared" si="254"/>
        <v>-2.7573014167200238E-4</v>
      </c>
      <c r="S1670">
        <f t="shared" si="255"/>
        <v>4.4730493275808013E-6</v>
      </c>
      <c r="U1670">
        <f t="shared" si="256"/>
        <v>1.0805860713391844E-6</v>
      </c>
    </row>
    <row r="1671" spans="1:21" x14ac:dyDescent="0.3">
      <c r="A1671">
        <f t="shared" si="257"/>
        <v>52</v>
      </c>
      <c r="D1671" s="61">
        <f t="shared" si="249"/>
        <v>4.7535390520579684E-3</v>
      </c>
      <c r="E1671" s="61">
        <f>D1671/SUM(D1619:D1736)</f>
        <v>4.9988015581078835E-3</v>
      </c>
      <c r="F1671">
        <f>D1616*EXP(-N1616+D1616*A1671-EXP(-N1616+D1616*A1671))</f>
        <v>4.9643438527217738E-3</v>
      </c>
      <c r="G1671">
        <f t="shared" si="258"/>
        <v>2.4031452490551051E-5</v>
      </c>
      <c r="H1671">
        <f>F1671*(1/D1616+A1671-A1671*EXP(-N1616+D1616*A1671))</f>
        <v>0.29475002860564431</v>
      </c>
      <c r="I1671">
        <f>F1671*(-1+EXP(-N1616+D1616*A1671))</f>
        <v>-4.7010649855355642E-3</v>
      </c>
      <c r="K1671">
        <f t="shared" si="250"/>
        <v>3.4457705386109656E-5</v>
      </c>
      <c r="L1671">
        <f t="shared" si="251"/>
        <v>8.6877579363028146E-2</v>
      </c>
      <c r="M1671">
        <f t="shared" si="252"/>
        <v>2.2100011998228493E-5</v>
      </c>
      <c r="O1671">
        <f t="shared" si="253"/>
        <v>-1.3856390389636005E-3</v>
      </c>
      <c r="R1671">
        <f t="shared" si="254"/>
        <v>1.0156409648240685E-5</v>
      </c>
      <c r="S1671">
        <f t="shared" si="255"/>
        <v>-1.6198791227254032E-7</v>
      </c>
      <c r="U1671">
        <f t="shared" si="256"/>
        <v>1.1873334604759303E-9</v>
      </c>
    </row>
    <row r="1672" spans="1:21" x14ac:dyDescent="0.3">
      <c r="A1672">
        <f t="shared" si="257"/>
        <v>53</v>
      </c>
      <c r="D1672" s="61">
        <f t="shared" si="249"/>
        <v>4.6280143611814404E-3</v>
      </c>
      <c r="E1672" s="61">
        <f>D1672/SUM(D1619:D1736)</f>
        <v>4.8668003241929235E-3</v>
      </c>
      <c r="F1672">
        <f>D1616*EXP(-N1616+D1616*A1672-EXP(-N1616+D1616*A1672))</f>
        <v>5.4492857881643653E-3</v>
      </c>
      <c r="G1672">
        <f t="shared" si="258"/>
        <v>2.5343066688871813E-5</v>
      </c>
      <c r="H1672">
        <f>F1672*(1/D1616+A1672-A1672*EXP(-N1616+D1616*A1672))</f>
        <v>0.32711399005578179</v>
      </c>
      <c r="I1672">
        <f>F1672*(-1+EXP(-N1616+D1616*A1672))</f>
        <v>-5.1303076945804545E-3</v>
      </c>
      <c r="K1672">
        <f t="shared" si="250"/>
        <v>-5.8248546397144177E-4</v>
      </c>
      <c r="L1672">
        <f t="shared" si="251"/>
        <v>0.1070035624902141</v>
      </c>
      <c r="M1672">
        <f t="shared" si="252"/>
        <v>2.6320057041071419E-5</v>
      </c>
      <c r="O1672">
        <f t="shared" si="253"/>
        <v>-1.6781954201880915E-3</v>
      </c>
      <c r="R1672">
        <f t="shared" si="254"/>
        <v>-1.9053914426919163E-4</v>
      </c>
      <c r="S1672">
        <f t="shared" si="255"/>
        <v>2.9883296577939538E-6</v>
      </c>
      <c r="U1672">
        <f t="shared" si="256"/>
        <v>3.3928931573802581E-7</v>
      </c>
    </row>
    <row r="1673" spans="1:21" x14ac:dyDescent="0.3">
      <c r="A1673">
        <f t="shared" si="257"/>
        <v>54</v>
      </c>
      <c r="D1673" s="61">
        <f t="shared" si="249"/>
        <v>5.4838120082867673E-3</v>
      </c>
      <c r="E1673" s="61">
        <f>D1673/SUM(D1619:D1736)</f>
        <v>5.7667535095828901E-3</v>
      </c>
      <c r="F1673">
        <f>D1616*EXP(-N1616+D1616*A1673-EXP(-N1616+D1616*A1673))</f>
        <v>5.9781861901035335E-3</v>
      </c>
      <c r="G1673">
        <f t="shared" si="258"/>
        <v>1.7091912177357086E-5</v>
      </c>
      <c r="H1673">
        <f>F1673*(1/D1616+A1673-A1673*EXP(-N1616+D1616*A1673))</f>
        <v>0.36253113214156429</v>
      </c>
      <c r="I1673">
        <f>F1673*(-1+EXP(-N1616+D1616*A1673))</f>
        <v>-5.5919456663180546E-3</v>
      </c>
      <c r="K1673">
        <f t="shared" si="250"/>
        <v>-2.1143268052064342E-4</v>
      </c>
      <c r="L1673">
        <f t="shared" si="251"/>
        <v>0.13142882177184434</v>
      </c>
      <c r="M1673">
        <f t="shared" si="252"/>
        <v>3.1269856335053271E-5</v>
      </c>
      <c r="O1673">
        <f t="shared" si="253"/>
        <v>-2.0272543932843986E-3</v>
      </c>
      <c r="R1673">
        <f t="shared" si="254"/>
        <v>-7.6650929040874524E-5</v>
      </c>
      <c r="S1673">
        <f t="shared" si="255"/>
        <v>1.1823200615554217E-6</v>
      </c>
      <c r="U1673">
        <f t="shared" si="256"/>
        <v>4.4703778392144468E-8</v>
      </c>
    </row>
    <row r="1674" spans="1:21" x14ac:dyDescent="0.3">
      <c r="A1674">
        <f t="shared" si="257"/>
        <v>55</v>
      </c>
      <c r="D1674" s="61">
        <f t="shared" si="249"/>
        <v>5.5057734470783928E-3</v>
      </c>
      <c r="E1674" s="61">
        <f>D1674/SUM(D1619:D1736)</f>
        <v>5.7898480657120419E-3</v>
      </c>
      <c r="F1674">
        <f>D1616*EXP(-N1616+D1616*A1674-EXP(-N1616+D1616*A1674))</f>
        <v>6.5542906396259676E-3</v>
      </c>
      <c r="G1674">
        <f t="shared" si="258"/>
        <v>1.6901488817948456E-5</v>
      </c>
      <c r="H1674">
        <f>F1674*(1/D1616+A1674-A1674*EXP(-N1616+D1616*A1674))</f>
        <v>0.4011821108820941</v>
      </c>
      <c r="I1674">
        <f>F1674*(-1+EXP(-N1616+D1616*A1674))</f>
        <v>-6.0868986947945876E-3</v>
      </c>
      <c r="K1674">
        <f t="shared" si="250"/>
        <v>-7.6444257391392566E-4</v>
      </c>
      <c r="L1674">
        <f t="shared" si="251"/>
        <v>0.16094708609181285</v>
      </c>
      <c r="M1674">
        <f t="shared" si="252"/>
        <v>3.7050335720692056E-5</v>
      </c>
      <c r="O1674">
        <f t="shared" si="253"/>
        <v>-2.4419548671031563E-3</v>
      </c>
      <c r="R1674">
        <f t="shared" si="254"/>
        <v>-3.0668068545092994E-4</v>
      </c>
      <c r="S1674">
        <f t="shared" si="255"/>
        <v>4.6530845054020895E-6</v>
      </c>
      <c r="U1674">
        <f t="shared" si="256"/>
        <v>5.8437244881214765E-7</v>
      </c>
    </row>
    <row r="1675" spans="1:21" x14ac:dyDescent="0.3">
      <c r="A1675">
        <f t="shared" si="257"/>
        <v>56</v>
      </c>
      <c r="D1675" s="61">
        <f t="shared" si="249"/>
        <v>6.4746285194495134E-3</v>
      </c>
      <c r="E1675" s="61">
        <f>D1675/SUM(D1619:D1736)</f>
        <v>6.8086919612413603E-3</v>
      </c>
      <c r="F1675">
        <f>D1616*EXP(-N1616+D1616*A1675-EXP(-N1616+D1616*A1675))</f>
        <v>7.1809181752965009E-3</v>
      </c>
      <c r="G1675">
        <f t="shared" si="258"/>
        <v>9.5623077728467853E-6</v>
      </c>
      <c r="H1675">
        <f>F1675*(1/D1616+A1675-A1675*EXP(-N1616+D1616*A1675))</f>
        <v>0.44323134036376616</v>
      </c>
      <c r="I1675">
        <f>F1675*(-1+EXP(-N1616+D1616*A1675))</f>
        <v>-6.6157175504910791E-3</v>
      </c>
      <c r="K1675">
        <f t="shared" si="250"/>
        <v>-3.7222621405514061E-4</v>
      </c>
      <c r="L1675">
        <f t="shared" si="251"/>
        <v>0.19645402108066073</v>
      </c>
      <c r="M1675">
        <f t="shared" si="252"/>
        <v>4.376771870787568E-5</v>
      </c>
      <c r="O1675">
        <f t="shared" si="253"/>
        <v>-2.9322933573722528E-3</v>
      </c>
      <c r="R1675">
        <f t="shared" si="254"/>
        <v>-1.6498232377419012E-4</v>
      </c>
      <c r="S1675">
        <f t="shared" si="255"/>
        <v>2.4625434970774428E-6</v>
      </c>
      <c r="U1675">
        <f t="shared" si="256"/>
        <v>1.3855235442982334E-7</v>
      </c>
    </row>
    <row r="1676" spans="1:21" x14ac:dyDescent="0.3">
      <c r="A1676">
        <f t="shared" si="257"/>
        <v>57</v>
      </c>
      <c r="D1676" s="61">
        <f t="shared" si="249"/>
        <v>5.9897637073130401E-3</v>
      </c>
      <c r="E1676" s="61">
        <f>D1676/SUM(D1619:D1736)</f>
        <v>6.2988101759365424E-3</v>
      </c>
      <c r="F1676">
        <f>D1616*EXP(-N1616+D1616*A1676-EXP(-N1616+D1616*A1676))</f>
        <v>7.8614192390320317E-3</v>
      </c>
      <c r="G1676">
        <f t="shared" si="258"/>
        <v>1.2975700198192789E-5</v>
      </c>
      <c r="H1676">
        <f>F1676*(1/D1616+A1676-A1676*EXP(-N1616+D1616*A1676))</f>
        <v>0.48881801723631008</v>
      </c>
      <c r="I1676">
        <f>F1676*(-1+EXP(-N1616+D1616*A1676))</f>
        <v>-7.1784663605284288E-3</v>
      </c>
      <c r="K1676">
        <f t="shared" si="250"/>
        <v>-1.5626090630954893E-3</v>
      </c>
      <c r="L1676">
        <f t="shared" si="251"/>
        <v>0.23894305397483753</v>
      </c>
      <c r="M1676">
        <f t="shared" si="252"/>
        <v>5.1530379289238265E-5</v>
      </c>
      <c r="O1676">
        <f t="shared" si="253"/>
        <v>-3.5089636931510577E-3</v>
      </c>
      <c r="R1676">
        <f t="shared" si="254"/>
        <v>-7.6383146393782519E-4</v>
      </c>
      <c r="S1676">
        <f t="shared" si="255"/>
        <v>1.1217136594087815E-5</v>
      </c>
      <c r="U1676">
        <f t="shared" si="256"/>
        <v>2.4417470840681628E-6</v>
      </c>
    </row>
    <row r="1677" spans="1:21" x14ac:dyDescent="0.3">
      <c r="A1677">
        <f t="shared" si="257"/>
        <v>58</v>
      </c>
      <c r="D1677" s="61">
        <f t="shared" si="249"/>
        <v>7.1679576043273295E-3</v>
      </c>
      <c r="E1677" s="61">
        <f>D1677/SUM(D1619:D1736)</f>
        <v>7.53779389388842E-3</v>
      </c>
      <c r="F1677">
        <f>D1616*EXP(-N1616+D1616*A1677-EXP(-N1616+D1616*A1677))</f>
        <v>8.5991209173724905E-3</v>
      </c>
      <c r="G1677">
        <f t="shared" si="258"/>
        <v>5.5846963039005696E-6</v>
      </c>
      <c r="H1677">
        <f>F1677*(1/D1616+A1677-A1677*EXP(-N1616+D1616*A1677))</f>
        <v>0.53804499865960254</v>
      </c>
      <c r="I1677">
        <f>F1677*(-1+EXP(-N1616+D1616*A1677))</f>
        <v>-7.7745823661505703E-3</v>
      </c>
      <c r="K1677">
        <f t="shared" si="250"/>
        <v>-1.0613270234840705E-3</v>
      </c>
      <c r="L1677">
        <f t="shared" si="251"/>
        <v>0.28949242058261171</v>
      </c>
      <c r="M1677">
        <f t="shared" si="252"/>
        <v>6.0444130968059402E-5</v>
      </c>
      <c r="O1677">
        <f t="shared" si="253"/>
        <v>-4.1830751587744533E-3</v>
      </c>
      <c r="R1677">
        <f t="shared" si="254"/>
        <v>-5.7104169692788671E-4</v>
      </c>
      <c r="S1677">
        <f t="shared" si="255"/>
        <v>8.2513743614983264E-6</v>
      </c>
      <c r="U1677">
        <f t="shared" si="256"/>
        <v>1.1264150507775569E-6</v>
      </c>
    </row>
    <row r="1678" spans="1:21" x14ac:dyDescent="0.3">
      <c r="A1678">
        <f t="shared" si="257"/>
        <v>59</v>
      </c>
      <c r="D1678" s="61">
        <f t="shared" si="249"/>
        <v>7.5332684167185807E-3</v>
      </c>
      <c r="E1678" s="61">
        <f>D1678/SUM(D1619:D1736)</f>
        <v>7.9219531988139694E-3</v>
      </c>
      <c r="F1678">
        <f>D1616*EXP(-N1616+D1616*A1678-EXP(-N1616+D1616*A1678))</f>
        <v>9.3972571174837146E-3</v>
      </c>
      <c r="G1678">
        <f t="shared" si="258"/>
        <v>3.9165870523371224E-6</v>
      </c>
      <c r="H1678">
        <f>F1678*(1/D1616+A1678-A1678*EXP(-N1616+D1616*A1678))</f>
        <v>0.59096520020612731</v>
      </c>
      <c r="I1678">
        <f>F1678*(-1+EXP(-N1616+D1616*A1678))</f>
        <v>-8.4027104944390824E-3</v>
      </c>
      <c r="K1678">
        <f t="shared" si="250"/>
        <v>-1.4753039186697452E-3</v>
      </c>
      <c r="L1678">
        <f t="shared" si="251"/>
        <v>0.34923986785466815</v>
      </c>
      <c r="M1678">
        <f t="shared" si="252"/>
        <v>7.0605543653356686E-5</v>
      </c>
      <c r="O1678">
        <f t="shared" si="253"/>
        <v>-4.9657094896203196E-3</v>
      </c>
      <c r="R1678">
        <f t="shared" si="254"/>
        <v>-8.7185327566155013E-4</v>
      </c>
      <c r="S1678">
        <f t="shared" si="255"/>
        <v>1.239655171989337E-5</v>
      </c>
      <c r="U1678">
        <f t="shared" si="256"/>
        <v>2.1765216524423062E-6</v>
      </c>
    </row>
    <row r="1679" spans="1:21" x14ac:dyDescent="0.3">
      <c r="A1679">
        <f t="shared" si="257"/>
        <v>60</v>
      </c>
      <c r="D1679" s="61">
        <f t="shared" si="249"/>
        <v>7.469581700515867E-3</v>
      </c>
      <c r="E1679" s="61">
        <f>D1679/SUM(D1619:D1736)</f>
        <v>7.8549805174709872E-3</v>
      </c>
      <c r="F1679">
        <f>D1616*EXP(-N1616+D1616*A1679-EXP(-N1616+D1616*A1679))</f>
        <v>1.0258881074899265E-2</v>
      </c>
      <c r="G1679">
        <f t="shared" si="258"/>
        <v>4.1861552077490419E-6</v>
      </c>
      <c r="H1679">
        <f>F1679*(1/D1616+A1679-A1679*EXP(-N1616+D1616*A1679))</f>
        <v>0.64756517251678825</v>
      </c>
      <c r="I1679">
        <f>F1679*(-1+EXP(-N1616+D1616*A1679))</f>
        <v>-9.0605104354170816E-3</v>
      </c>
      <c r="K1679">
        <f t="shared" si="250"/>
        <v>-2.4039005574282776E-3</v>
      </c>
      <c r="L1679">
        <f t="shared" si="251"/>
        <v>0.41934065265669773</v>
      </c>
      <c r="M1679">
        <f t="shared" si="252"/>
        <v>8.2092849350301841E-5</v>
      </c>
      <c r="O1679">
        <f t="shared" si="253"/>
        <v>-5.8672710032010231E-3</v>
      </c>
      <c r="R1679">
        <f t="shared" si="254"/>
        <v>-1.556682279184246E-3</v>
      </c>
      <c r="S1679">
        <f t="shared" si="255"/>
        <v>2.1780566086283848E-5</v>
      </c>
      <c r="U1679">
        <f t="shared" si="256"/>
        <v>5.7787378900039839E-6</v>
      </c>
    </row>
    <row r="1680" spans="1:21" x14ac:dyDescent="0.3">
      <c r="A1680">
        <f t="shared" si="257"/>
        <v>61</v>
      </c>
      <c r="D1680" s="61">
        <f t="shared" si="249"/>
        <v>9.2534845838501672E-3</v>
      </c>
      <c r="E1680" s="61">
        <f>D1680/SUM(D1619:D1736)</f>
        <v>9.7309252430884223E-3</v>
      </c>
      <c r="F1680">
        <f>D1616*EXP(-N1616+D1616*A1680-EXP(-N1616+D1616*A1680))</f>
        <v>1.1186757385529916E-2</v>
      </c>
      <c r="G1680">
        <f t="shared" si="258"/>
        <v>2.8922055219593348E-8</v>
      </c>
      <c r="H1680">
        <f>F1680*(1/D1616+A1680-A1680*EXP(-N1616+D1616*A1680))</f>
        <v>0.70774552717113026</v>
      </c>
      <c r="I1680">
        <f>F1680*(-1+EXP(-N1616+D1616*A1680))</f>
        <v>-9.7444344436623687E-3</v>
      </c>
      <c r="K1680">
        <f t="shared" si="250"/>
        <v>-1.4558321424414933E-3</v>
      </c>
      <c r="L1680">
        <f t="shared" si="251"/>
        <v>0.50090373123074106</v>
      </c>
      <c r="M1680">
        <f t="shared" si="252"/>
        <v>9.4954002626833537E-5</v>
      </c>
      <c r="O1680">
        <f t="shared" si="253"/>
        <v>-6.896579892314343E-3</v>
      </c>
      <c r="R1680">
        <f t="shared" si="254"/>
        <v>-1.0303586871249306E-3</v>
      </c>
      <c r="S1680">
        <f t="shared" si="255"/>
        <v>1.4186260872997667E-5</v>
      </c>
      <c r="U1680">
        <f t="shared" si="256"/>
        <v>2.1194472269657882E-6</v>
      </c>
    </row>
    <row r="1681" spans="1:21" x14ac:dyDescent="0.3">
      <c r="A1681">
        <f t="shared" si="257"/>
        <v>62</v>
      </c>
      <c r="D1681" s="61">
        <f t="shared" si="249"/>
        <v>1.0159981590695458E-2</v>
      </c>
      <c r="E1681" s="61">
        <f>D1681/SUM(D1619:D1736)</f>
        <v>1.0684193660705939E-2</v>
      </c>
      <c r="F1681">
        <f>D1616*EXP(-N1616+D1616*A1681-EXP(-N1616+D1616*A1681))</f>
        <v>1.2183230619750678E-2</v>
      </c>
      <c r="G1681">
        <f t="shared" si="258"/>
        <v>6.1340781905336013E-7</v>
      </c>
      <c r="H1681">
        <f>F1681*(1/D1616+A1681-A1681*EXP(-N1616+D1616*A1681))</f>
        <v>0.77129792270930797</v>
      </c>
      <c r="I1681">
        <f>F1681*(-1+EXP(-N1616+D1616*A1681))</f>
        <v>-1.0449474988198046E-2</v>
      </c>
      <c r="K1681">
        <f t="shared" si="250"/>
        <v>-1.4990369590447382E-3</v>
      </c>
      <c r="L1681">
        <f t="shared" si="251"/>
        <v>0.59490048557569364</v>
      </c>
      <c r="M1681">
        <f t="shared" si="252"/>
        <v>1.0919152752897656E-4</v>
      </c>
      <c r="O1681">
        <f t="shared" si="253"/>
        <v>-8.0596583518000239E-3</v>
      </c>
      <c r="R1681">
        <f t="shared" si="254"/>
        <v>-1.1562040925756846E-3</v>
      </c>
      <c r="S1681">
        <f t="shared" si="255"/>
        <v>1.5664149209922451E-5</v>
      </c>
      <c r="U1681">
        <f t="shared" si="256"/>
        <v>2.247111804582096E-6</v>
      </c>
    </row>
    <row r="1682" spans="1:21" x14ac:dyDescent="0.3">
      <c r="A1682">
        <f t="shared" si="257"/>
        <v>63</v>
      </c>
      <c r="D1682" s="61">
        <f t="shared" si="249"/>
        <v>1.0107904188508605E-2</v>
      </c>
      <c r="E1682" s="61">
        <f>D1682/SUM(D1619:D1736)</f>
        <v>1.0629429284870814E-2</v>
      </c>
      <c r="F1682">
        <f>D1616*EXP(-N1616+D1616*A1682-EXP(-N1616+D1616*A1682))</f>
        <v>1.3250067554661425E-2</v>
      </c>
      <c r="G1682">
        <f t="shared" si="258"/>
        <v>5.3062364749770911E-7</v>
      </c>
      <c r="H1682">
        <f>F1682*(1/D1616+A1682-A1682*EXP(-N1616+D1616*A1682))</f>
        <v>0.83787840323948126</v>
      </c>
      <c r="I1682">
        <f>F1682*(-1+EXP(-N1616+D1616*A1682))</f>
        <v>-1.1168882782780748E-2</v>
      </c>
      <c r="K1682">
        <f t="shared" si="250"/>
        <v>-2.6206382697906115E-3</v>
      </c>
      <c r="L1682">
        <f t="shared" si="251"/>
        <v>0.70204021861514276</v>
      </c>
      <c r="M1682">
        <f t="shared" si="252"/>
        <v>1.2474394261549623E-4</v>
      </c>
      <c r="O1682">
        <f t="shared" si="253"/>
        <v>-9.3581656720052673E-3</v>
      </c>
      <c r="R1682">
        <f t="shared" si="254"/>
        <v>-2.1957762089604344E-3</v>
      </c>
      <c r="S1682">
        <f t="shared" si="255"/>
        <v>2.9269601651360691E-5</v>
      </c>
      <c r="U1682">
        <f t="shared" si="256"/>
        <v>6.8677449410911304E-6</v>
      </c>
    </row>
    <row r="1683" spans="1:21" x14ac:dyDescent="0.3">
      <c r="A1683">
        <f t="shared" si="257"/>
        <v>64</v>
      </c>
      <c r="D1683" s="61">
        <f t="shared" si="249"/>
        <v>1.2297869342500392E-2</v>
      </c>
      <c r="E1683" s="61">
        <f>D1683/SUM(D1619:D1736)</f>
        <v>1.2932387376534476E-2</v>
      </c>
      <c r="F1683">
        <f>D1616*EXP(-N1616+D1616*A1683-EXP(-N1616+D1616*A1683))</f>
        <v>1.4388270208928789E-2</v>
      </c>
      <c r="G1683">
        <f t="shared" si="258"/>
        <v>9.1893694541834021E-6</v>
      </c>
      <c r="H1683">
        <f>F1683*(1/D1616+A1683-A1683*EXP(-N1616+D1616*A1683))</f>
        <v>0.90697701993104185</v>
      </c>
      <c r="I1683">
        <f>F1683*(-1+EXP(-N1616+D1616*A1683))</f>
        <v>-1.1893857792881669E-2</v>
      </c>
      <c r="K1683">
        <f t="shared" si="250"/>
        <v>-1.4558828323943136E-3</v>
      </c>
      <c r="L1683">
        <f t="shared" si="251"/>
        <v>0.82260731468299353</v>
      </c>
      <c r="M1683">
        <f t="shared" si="252"/>
        <v>1.4146385319729202E-4</v>
      </c>
      <c r="O1683">
        <f t="shared" si="253"/>
        <v>-1.0787455696471415E-2</v>
      </c>
      <c r="R1683">
        <f t="shared" si="254"/>
        <v>-1.320452272693759E-3</v>
      </c>
      <c r="S1683">
        <f t="shared" si="255"/>
        <v>1.7316063371595743E-5</v>
      </c>
      <c r="U1683">
        <f t="shared" si="256"/>
        <v>2.1195948216604889E-6</v>
      </c>
    </row>
    <row r="1684" spans="1:21" x14ac:dyDescent="0.3">
      <c r="A1684">
        <f t="shared" si="257"/>
        <v>65</v>
      </c>
      <c r="D1684" s="61">
        <f t="shared" ref="D1684:D1736" si="259">D1484</f>
        <v>1.4276516311219033E-2</v>
      </c>
      <c r="E1684" s="61">
        <f>D1684/SUM(D1619:D1736)</f>
        <v>1.5013124158510442E-2</v>
      </c>
      <c r="F1684">
        <f>D1616*EXP(-N1616+D1616*A1684-EXP(-N1616+D1616*A1684))</f>
        <v>1.5597857256175768E-2</v>
      </c>
      <c r="G1684">
        <f t="shared" si="258"/>
        <v>2.6133914642305479E-5</v>
      </c>
      <c r="H1684">
        <f>F1684*(1/D1616+A1684-A1684*EXP(-N1616+D1616*A1684))</f>
        <v>0.97788387864455273</v>
      </c>
      <c r="I1684">
        <f>F1684*(-1+EXP(-N1616+D1616*A1684))</f>
        <v>-1.2613218711242611E-2</v>
      </c>
      <c r="K1684">
        <f t="shared" ref="K1684:K1736" si="260">E1684-F1684</f>
        <v>-5.8473309766532595E-4</v>
      </c>
      <c r="L1684">
        <f t="shared" ref="L1684:L1736" si="261">H1684*H1684</f>
        <v>0.95625688011291432</v>
      </c>
      <c r="M1684">
        <f t="shared" ref="M1684:M1736" si="262">I1684*I1684</f>
        <v>1.5909328625764071E-4</v>
      </c>
      <c r="O1684">
        <f t="shared" ref="O1684:O1736" si="263">H1684*I1684</f>
        <v>-1.2334263235541971E-2</v>
      </c>
      <c r="R1684">
        <f t="shared" ref="R1684:R1736" si="264">H1684*K1684</f>
        <v>-5.7180106951681302E-4</v>
      </c>
      <c r="S1684">
        <f t="shared" ref="S1684:S1736" si="265">I1684*K1684</f>
        <v>7.375366448555142E-6</v>
      </c>
      <c r="U1684">
        <f t="shared" ref="U1684:U1736" si="266">K1684*K1684</f>
        <v>3.419127955052876E-7</v>
      </c>
    </row>
    <row r="1685" spans="1:21" x14ac:dyDescent="0.3">
      <c r="A1685">
        <f t="shared" ref="A1685:A1736" si="267">A1684+1</f>
        <v>66</v>
      </c>
      <c r="D1685" s="61">
        <f t="shared" si="259"/>
        <v>1.457936302296879E-2</v>
      </c>
      <c r="E1685" s="61">
        <f>D1685/SUM(D1619:D1736)</f>
        <v>1.533159647944512E-2</v>
      </c>
      <c r="F1685">
        <f>D1616*EXP(-N1616+D1616*A1685-EXP(-N1616+D1616*A1685))</f>
        <v>1.687761211918043E-2</v>
      </c>
      <c r="G1685">
        <f t="shared" ref="G1685:G1736" si="268">(1/$H$4-E1685)^2</f>
        <v>2.9491485659223713E-5</v>
      </c>
      <c r="H1685">
        <f>F1685*(1/D1616+A1685-A1685*EXP(-N1616+D1616*A1685))</f>
        <v>1.0496520669628808</v>
      </c>
      <c r="I1685">
        <f>F1685*(-1+EXP(-N1616+D1616*A1685))</f>
        <v>-1.3313060313894107E-2</v>
      </c>
      <c r="K1685">
        <f t="shared" si="260"/>
        <v>-1.5460156397353094E-3</v>
      </c>
      <c r="L1685">
        <f t="shared" si="261"/>
        <v>1.101769461679448</v>
      </c>
      <c r="M1685">
        <f t="shared" si="262"/>
        <v>1.7723757492138224E-4</v>
      </c>
      <c r="O1685">
        <f t="shared" si="263"/>
        <v>-1.3974081276080448E-2</v>
      </c>
      <c r="R1685">
        <f t="shared" si="264"/>
        <v>-1.6227785118051081E-3</v>
      </c>
      <c r="S1685">
        <f t="shared" si="265"/>
        <v>2.0582199458019756E-5</v>
      </c>
      <c r="U1685">
        <f t="shared" si="266"/>
        <v>2.3901643583061779E-6</v>
      </c>
    </row>
    <row r="1686" spans="1:21" x14ac:dyDescent="0.3">
      <c r="A1686">
        <f t="shared" si="267"/>
        <v>67</v>
      </c>
      <c r="D1686" s="61">
        <f t="shared" si="259"/>
        <v>1.5043432193271066E-2</v>
      </c>
      <c r="E1686" s="61">
        <f>D1686/SUM(D1619:D1736)</f>
        <v>1.5819609655769513E-2</v>
      </c>
      <c r="F1686">
        <f>D1616*EXP(-N1616+D1616*A1686-EXP(-N1616+D1616*A1686))</f>
        <v>1.8224797219076171E-2</v>
      </c>
      <c r="G1686">
        <f t="shared" si="268"/>
        <v>3.5030057457657347E-5</v>
      </c>
      <c r="H1686">
        <f>F1686*(1/D1616+A1686-A1686*EXP(-N1616+D1616*A1686))</f>
        <v>1.1210583455639851</v>
      </c>
      <c r="I1686">
        <f>F1686*(-1+EXP(-N1616+D1616*A1686))</f>
        <v>-1.3976413250430846E-2</v>
      </c>
      <c r="K1686">
        <f t="shared" si="260"/>
        <v>-2.4051875633066579E-3</v>
      </c>
      <c r="L1686">
        <f t="shared" si="261"/>
        <v>1.2567718141586595</v>
      </c>
      <c r="M1686">
        <f t="shared" si="262"/>
        <v>1.9534012734681895E-4</v>
      </c>
      <c r="O1686">
        <f t="shared" si="263"/>
        <v>-1.5668374715446565E-2</v>
      </c>
      <c r="R1686">
        <f t="shared" si="264"/>
        <v>-2.6963555904916344E-3</v>
      </c>
      <c r="S1686">
        <f t="shared" si="265"/>
        <v>3.3615895329570651E-5</v>
      </c>
      <c r="U1686">
        <f t="shared" si="266"/>
        <v>5.7849272146850185E-6</v>
      </c>
    </row>
    <row r="1687" spans="1:21" x14ac:dyDescent="0.3">
      <c r="A1687">
        <f t="shared" si="267"/>
        <v>68</v>
      </c>
      <c r="D1687" s="61">
        <f t="shared" si="259"/>
        <v>1.7962717114752714E-2</v>
      </c>
      <c r="E1687" s="61">
        <f>D1687/SUM(D1619:D1736)</f>
        <v>1.8889517329662618E-2</v>
      </c>
      <c r="F1687">
        <f>D1616*EXP(-N1616+D1616*A1687-EXP(-N1616+D1616*A1687))</f>
        <v>1.9634835601033764E-2</v>
      </c>
      <c r="G1687">
        <f t="shared" si="268"/>
        <v>8.07936217761854E-5</v>
      </c>
      <c r="H1687">
        <f>F1687*(1/D1616+A1687-A1687*EXP(-N1616+D1616*A1687))</f>
        <v>1.190563067914558</v>
      </c>
      <c r="I1687">
        <f>F1687*(-1+EXP(-N1616+D1616*A1687))</f>
        <v>-1.4582927365079122E-2</v>
      </c>
      <c r="K1687">
        <f t="shared" si="260"/>
        <v>-7.4531827137114606E-4</v>
      </c>
      <c r="L1687">
        <f t="shared" si="261"/>
        <v>1.4174404186821246</v>
      </c>
      <c r="M1687">
        <f t="shared" si="262"/>
        <v>2.1266177053517351E-4</v>
      </c>
      <c r="O1687">
        <f t="shared" si="263"/>
        <v>-1.7361894742943761E-2</v>
      </c>
      <c r="R1687">
        <f t="shared" si="264"/>
        <v>-8.8734840773640675E-4</v>
      </c>
      <c r="S1687">
        <f t="shared" si="265"/>
        <v>1.0868922215271754E-5</v>
      </c>
      <c r="U1687">
        <f t="shared" si="266"/>
        <v>5.5549932563967336E-7</v>
      </c>
    </row>
    <row r="1688" spans="1:21" x14ac:dyDescent="0.3">
      <c r="A1688">
        <f t="shared" si="267"/>
        <v>69</v>
      </c>
      <c r="D1688" s="61">
        <f t="shared" si="259"/>
        <v>1.9050321813314099E-2</v>
      </c>
      <c r="E1688" s="61">
        <f>D1688/SUM(D1619:D1736)</f>
        <v>2.0033237829743575E-2</v>
      </c>
      <c r="F1688">
        <f>D1616*EXP(-N1616+D1616*A1688-EXP(-N1616+D1616*A1688))</f>
        <v>2.1100963625556021E-2</v>
      </c>
      <c r="G1688">
        <f t="shared" si="268"/>
        <v>1.0266244407695767E-4</v>
      </c>
      <c r="H1688">
        <f>F1688*(1/D1616+A1688-A1688*EXP(-N1616+D1616*A1688))</f>
        <v>1.2562715426422992</v>
      </c>
      <c r="I1688">
        <f>F1688*(-1+EXP(-N1616+D1616*A1688))</f>
        <v>-1.5108607711846108E-2</v>
      </c>
      <c r="K1688">
        <f t="shared" si="260"/>
        <v>-1.0677257958124457E-3</v>
      </c>
      <c r="L1688">
        <f t="shared" si="261"/>
        <v>1.5782181888528624</v>
      </c>
      <c r="M1688">
        <f t="shared" si="262"/>
        <v>2.2827002699045567E-4</v>
      </c>
      <c r="O1688">
        <f t="shared" si="263"/>
        <v>-1.8980513917338248E-2</v>
      </c>
      <c r="R1688">
        <f t="shared" si="264"/>
        <v>-1.3413535326242778E-3</v>
      </c>
      <c r="S1688">
        <f t="shared" si="265"/>
        <v>1.6131850192748941E-5</v>
      </c>
      <c r="U1688">
        <f t="shared" si="266"/>
        <v>1.1400383750433205E-6</v>
      </c>
    </row>
    <row r="1689" spans="1:21" x14ac:dyDescent="0.3">
      <c r="A1689">
        <f t="shared" si="267"/>
        <v>70</v>
      </c>
      <c r="D1689" s="61">
        <f t="shared" si="259"/>
        <v>1.9709787509574837E-2</v>
      </c>
      <c r="E1689" s="61">
        <f>D1689/SUM(D1619:D1736)</f>
        <v>2.0726729166174206E-2</v>
      </c>
      <c r="F1689">
        <f>D1616*EXP(-N1616+D1616*A1689-EXP(-N1616+D1616*A1689))</f>
        <v>2.2613861754727727E-2</v>
      </c>
      <c r="G1689">
        <f t="shared" si="268"/>
        <v>1.1719662635032746E-4</v>
      </c>
      <c r="H1689">
        <f>F1689*(1/D1616+A1689-A1689*EXP(-N1616+D1616*A1689))</f>
        <v>1.3158999922463073</v>
      </c>
      <c r="I1689">
        <f>F1689*(-1+EXP(-N1616+D1616*A1689))</f>
        <v>-1.5525642029256567E-2</v>
      </c>
      <c r="K1689">
        <f t="shared" si="260"/>
        <v>-1.8871325885535216E-3</v>
      </c>
      <c r="L1689">
        <f t="shared" si="261"/>
        <v>1.7315927895938314</v>
      </c>
      <c r="M1689">
        <f t="shared" si="262"/>
        <v>2.4104556042061796E-4</v>
      </c>
      <c r="O1689">
        <f t="shared" si="263"/>
        <v>-2.0430192225917659E-2</v>
      </c>
      <c r="R1689">
        <f t="shared" si="264"/>
        <v>-2.4832777586453326E-3</v>
      </c>
      <c r="S1689">
        <f t="shared" si="265"/>
        <v>2.9298945031626294E-5</v>
      </c>
      <c r="U1689">
        <f t="shared" si="266"/>
        <v>3.5612694067807148E-6</v>
      </c>
    </row>
    <row r="1690" spans="1:21" x14ac:dyDescent="0.3">
      <c r="A1690">
        <f t="shared" si="267"/>
        <v>71</v>
      </c>
      <c r="D1690" s="61">
        <f t="shared" si="259"/>
        <v>2.1967083500650859E-2</v>
      </c>
      <c r="E1690" s="61">
        <f>D1690/SUM(D1619:D1736)</f>
        <v>2.3100492081284028E-2</v>
      </c>
      <c r="F1690">
        <f>D1616*EXP(-N1616+D1616*A1690-EXP(-N1616+D1616*A1690))</f>
        <v>2.4161274820189833E-2</v>
      </c>
      <c r="G1690">
        <f t="shared" si="268"/>
        <v>1.7422685258005862E-4</v>
      </c>
      <c r="H1690">
        <f>F1690*(1/D1616+A1690-A1690*EXP(-N1616+D1616*A1690))</f>
        <v>1.3667503940761807</v>
      </c>
      <c r="I1690">
        <f>F1690*(-1+EXP(-N1616+D1616*A1690))</f>
        <v>-1.5802369397946048E-2</v>
      </c>
      <c r="K1690">
        <f t="shared" si="260"/>
        <v>-1.0607827389058043E-3</v>
      </c>
      <c r="L1690">
        <f t="shared" si="261"/>
        <v>1.8680066397073953</v>
      </c>
      <c r="M1690">
        <f t="shared" si="262"/>
        <v>2.4971487858914176E-4</v>
      </c>
      <c r="O1690">
        <f t="shared" si="263"/>
        <v>-2.1597894601980139E-2</v>
      </c>
      <c r="R1690">
        <f t="shared" si="264"/>
        <v>-1.4498252264287183E-3</v>
      </c>
      <c r="S1690">
        <f t="shared" si="265"/>
        <v>1.6762880691154474E-5</v>
      </c>
      <c r="U1690">
        <f t="shared" si="266"/>
        <v>1.1252600191604998E-6</v>
      </c>
    </row>
    <row r="1691" spans="1:21" x14ac:dyDescent="0.3">
      <c r="A1691">
        <f t="shared" si="267"/>
        <v>72</v>
      </c>
      <c r="D1691" s="61">
        <f t="shared" si="259"/>
        <v>2.3900150588625674E-2</v>
      </c>
      <c r="E1691" s="61">
        <f>D1691/SUM(D1619:D1736)</f>
        <v>2.5133297253487698E-2</v>
      </c>
      <c r="F1691">
        <f>D1616*EXP(-N1616+D1616*A1691-EXP(-N1616+D1616*A1691))</f>
        <v>2.572763864740174E-2</v>
      </c>
      <c r="G1691">
        <f t="shared" si="268"/>
        <v>2.320231812483555E-4</v>
      </c>
      <c r="H1691">
        <f>F1691*(1/D1616+A1691-A1691*EXP(-N1616+D1616*A1691))</f>
        <v>1.4056997950006318</v>
      </c>
      <c r="I1691">
        <f>F1691*(-1+EXP(-N1616+D1616*A1691))</f>
        <v>-1.5903451639188371E-2</v>
      </c>
      <c r="K1691">
        <f t="shared" si="260"/>
        <v>-5.9434139391404198E-4</v>
      </c>
      <c r="L1691">
        <f t="shared" si="261"/>
        <v>1.9759919136648183</v>
      </c>
      <c r="M1691">
        <f t="shared" si="262"/>
        <v>2.5291977404000331E-4</v>
      </c>
      <c r="O1691">
        <f t="shared" si="263"/>
        <v>-2.2355478709009554E-2</v>
      </c>
      <c r="R1691">
        <f t="shared" si="264"/>
        <v>-8.3546557558535853E-4</v>
      </c>
      <c r="S1691">
        <f t="shared" si="265"/>
        <v>9.4520796152797724E-6</v>
      </c>
      <c r="U1691">
        <f t="shared" si="266"/>
        <v>3.5324169251968643E-7</v>
      </c>
    </row>
    <row r="1692" spans="1:21" x14ac:dyDescent="0.3">
      <c r="A1692">
        <f t="shared" si="267"/>
        <v>73</v>
      </c>
      <c r="D1692" s="61">
        <f t="shared" si="259"/>
        <v>2.5646422946606715E-2</v>
      </c>
      <c r="E1692" s="61">
        <f>D1692/SUM(D1619:D1736)</f>
        <v>2.6969669877833165E-2</v>
      </c>
      <c r="F1692">
        <f>D1616*EXP(-N1616+D1616*A1692-EXP(-N1616+D1616*A1692))</f>
        <v>2.7293736574627556E-2</v>
      </c>
      <c r="G1692">
        <f t="shared" si="268"/>
        <v>2.9133982939201025E-4</v>
      </c>
      <c r="H1692">
        <f>F1692*(1/D1616+A1692-A1692*EXP(-N1616+D1616*A1692))</f>
        <v>1.4292111124649727</v>
      </c>
      <c r="I1692">
        <f>F1692*(-1+EXP(-N1616+D1616*A1692))</f>
        <v>-1.5790320811079922E-2</v>
      </c>
      <c r="K1692">
        <f t="shared" si="260"/>
        <v>-3.2406669679439087E-4</v>
      </c>
      <c r="L1692">
        <f t="shared" si="261"/>
        <v>2.0426444039933647</v>
      </c>
      <c r="M1692">
        <f t="shared" si="262"/>
        <v>2.493342313168237E-4</v>
      </c>
      <c r="O1692">
        <f t="shared" si="263"/>
        <v>-2.2567701972582344E-2</v>
      </c>
      <c r="R1692">
        <f t="shared" si="264"/>
        <v>-4.6315972423836035E-4</v>
      </c>
      <c r="S1692">
        <f t="shared" si="265"/>
        <v>5.1171171065703976E-6</v>
      </c>
      <c r="U1692">
        <f t="shared" si="266"/>
        <v>1.0501922397122767E-7</v>
      </c>
    </row>
    <row r="1693" spans="1:21" x14ac:dyDescent="0.3">
      <c r="A1693">
        <f t="shared" si="267"/>
        <v>74</v>
      </c>
      <c r="D1693" s="61">
        <f t="shared" si="259"/>
        <v>2.7348241506391664E-2</v>
      </c>
      <c r="E1693" s="61">
        <f>D1693/SUM(D1619:D1736)</f>
        <v>2.8759295076049834E-2</v>
      </c>
      <c r="F1693">
        <f>D1616*EXP(-N1616+D1616*A1693-EXP(-N1616+D1616*A1693))</f>
        <v>2.8836417172606304E-2</v>
      </c>
      <c r="G1693">
        <f t="shared" si="268"/>
        <v>3.5563566660704916E-4</v>
      </c>
      <c r="H1693">
        <f>F1693*(1/D1616+A1693-A1693*EXP(-N1616+D1616*A1693))</f>
        <v>1.4333738589650022</v>
      </c>
      <c r="I1693">
        <f>F1693*(-1+EXP(-N1616+D1616*A1693))</f>
        <v>-1.5421986412890179E-2</v>
      </c>
      <c r="K1693">
        <f t="shared" si="260"/>
        <v>-7.7122096556470066E-5</v>
      </c>
      <c r="L1693">
        <f t="shared" si="261"/>
        <v>2.0545606195642221</v>
      </c>
      <c r="M1693">
        <f t="shared" si="262"/>
        <v>2.3783766491936929E-4</v>
      </c>
      <c r="O1693">
        <f t="shared" si="263"/>
        <v>-2.2105472177550229E-2</v>
      </c>
      <c r="R1693">
        <f t="shared" si="264"/>
        <v>-1.1054479715261901E-4</v>
      </c>
      <c r="S1693">
        <f t="shared" si="265"/>
        <v>1.1893759252274857E-6</v>
      </c>
      <c r="U1693">
        <f t="shared" si="266"/>
        <v>5.9478177772654921E-9</v>
      </c>
    </row>
    <row r="1694" spans="1:21" x14ac:dyDescent="0.3">
      <c r="A1694">
        <f t="shared" si="267"/>
        <v>75</v>
      </c>
      <c r="D1694" s="61">
        <f t="shared" si="259"/>
        <v>2.8734972642275411E-2</v>
      </c>
      <c r="E1694" s="61">
        <f>D1694/SUM(D1619:D1736)</f>
        <v>3.021757567221561E-2</v>
      </c>
      <c r="F1694">
        <f>D1616*EXP(-N1616+D1616*A1694-EXP(-N1616+D1616*A1694))</f>
        <v>3.0328413084248402E-2</v>
      </c>
      <c r="G1694">
        <f t="shared" si="268"/>
        <v>4.1276364935339041E-4</v>
      </c>
      <c r="H1694">
        <f>F1694*(1/D1616+A1694-A1694*EXP(-N1616+D1616*A1694))</f>
        <v>1.4139844656226377</v>
      </c>
      <c r="I1694">
        <f>F1694*(-1+EXP(-N1616+D1616*A1694))</f>
        <v>-1.4756292341554716E-2</v>
      </c>
      <c r="K1694">
        <f t="shared" si="260"/>
        <v>-1.1083741203279235E-4</v>
      </c>
      <c r="L1694">
        <f t="shared" si="261"/>
        <v>1.9993520690221362</v>
      </c>
      <c r="M1694">
        <f t="shared" si="262"/>
        <v>2.1774816366942635E-4</v>
      </c>
      <c r="O1694">
        <f t="shared" si="263"/>
        <v>-2.0865168141144665E-2</v>
      </c>
      <c r="R1694">
        <f t="shared" si="264"/>
        <v>-1.56722378824184E-4</v>
      </c>
      <c r="S1694">
        <f t="shared" si="265"/>
        <v>1.6355492543372383E-6</v>
      </c>
      <c r="U1694">
        <f t="shared" si="266"/>
        <v>1.2284931906126982E-8</v>
      </c>
    </row>
    <row r="1695" spans="1:21" x14ac:dyDescent="0.3">
      <c r="A1695">
        <f t="shared" si="267"/>
        <v>76</v>
      </c>
      <c r="D1695" s="61">
        <f t="shared" si="259"/>
        <v>2.9956400016221886E-2</v>
      </c>
      <c r="E1695" s="61">
        <f>D1695/SUM(D1619:D1736)</f>
        <v>3.1502023531617525E-2</v>
      </c>
      <c r="F1695">
        <f>D1616*EXP(-N1616+D1616*A1695-EXP(-N1616+D1616*A1695))</f>
        <v>3.1738309836261781E-2</v>
      </c>
      <c r="G1695">
        <f t="shared" si="268"/>
        <v>4.6660464535663225E-4</v>
      </c>
      <c r="H1695">
        <f>F1695*(1/D1616+A1695-A1695*EXP(-N1616+D1616*A1695))</f>
        <v>1.3666766472359266</v>
      </c>
      <c r="I1695">
        <f>F1695*(-1+EXP(-N1616+D1616*A1695))</f>
        <v>-1.3751713063209934E-2</v>
      </c>
      <c r="K1695">
        <f t="shared" si="260"/>
        <v>-2.3628630464425648E-4</v>
      </c>
      <c r="L1695">
        <f t="shared" si="261"/>
        <v>1.8678050581000334</v>
      </c>
      <c r="M1695">
        <f t="shared" si="262"/>
        <v>1.8910961217285876E-4</v>
      </c>
      <c r="O1695">
        <f t="shared" si="263"/>
        <v>-1.8794145102978249E-2</v>
      </c>
      <c r="R1695">
        <f t="shared" si="264"/>
        <v>-3.2292697461897924E-4</v>
      </c>
      <c r="S1695">
        <f t="shared" si="265"/>
        <v>3.249341462234024E-6</v>
      </c>
      <c r="U1695">
        <f t="shared" si="266"/>
        <v>5.5831217762438382E-8</v>
      </c>
    </row>
    <row r="1696" spans="1:21" x14ac:dyDescent="0.3">
      <c r="A1696">
        <f t="shared" si="267"/>
        <v>77</v>
      </c>
      <c r="D1696" s="61">
        <f t="shared" si="259"/>
        <v>3.2674042245523505E-2</v>
      </c>
      <c r="E1696" s="61">
        <f>D1696/SUM(D1619:D1736)</f>
        <v>3.4359884603429133E-2</v>
      </c>
      <c r="F1696">
        <f>D1616*EXP(-N1616+D1616*A1696-EXP(-N1616+D1616*A1696))</f>
        <v>3.303072183525417E-2</v>
      </c>
      <c r="G1696">
        <f t="shared" si="268"/>
        <v>5.9823752037830918E-4</v>
      </c>
      <c r="H1696">
        <f>F1696*(1/D1616+A1696-A1696*EXP(-N1616+D1616*A1696))</f>
        <v>1.2871121438456004</v>
      </c>
      <c r="I1696">
        <f>F1696*(-1+EXP(-N1616+D1616*A1696))</f>
        <v>-1.2369766673878456E-2</v>
      </c>
      <c r="K1696">
        <f t="shared" si="260"/>
        <v>1.3291627681749629E-3</v>
      </c>
      <c r="L1696">
        <f t="shared" si="261"/>
        <v>1.6566576708348175</v>
      </c>
      <c r="M1696">
        <f t="shared" si="262"/>
        <v>1.5301112756619406E-4</v>
      </c>
      <c r="O1696">
        <f t="shared" si="263"/>
        <v>-1.592127690248556E-2</v>
      </c>
      <c r="R1696">
        <f t="shared" si="264"/>
        <v>1.7107815400654292E-3</v>
      </c>
      <c r="S1696">
        <f t="shared" si="265"/>
        <v>-1.6441433313930693E-5</v>
      </c>
      <c r="U1696">
        <f t="shared" si="266"/>
        <v>1.7666736643025302E-6</v>
      </c>
    </row>
    <row r="1697" spans="1:21" x14ac:dyDescent="0.3">
      <c r="A1697">
        <f t="shared" si="267"/>
        <v>78</v>
      </c>
      <c r="D1697" s="61">
        <f t="shared" si="259"/>
        <v>3.3540692196800344E-2</v>
      </c>
      <c r="E1697" s="61">
        <f>D1697/SUM(D1619:D1736)</f>
        <v>3.5271250025977037E-2</v>
      </c>
      <c r="F1697">
        <f>D1616*EXP(-N1616+D1616*A1697-EXP(-N1616+D1616*A1697))</f>
        <v>3.4166739197434091E-2</v>
      </c>
      <c r="G1697">
        <f t="shared" si="268"/>
        <v>6.4365008876187443E-4</v>
      </c>
      <c r="H1697">
        <f>F1697*(1/D1616+A1697-A1697*EXP(-N1616+D1616*A1697))</f>
        <v>1.17124066751972</v>
      </c>
      <c r="I1697">
        <f>F1697*(-1+EXP(-N1616+D1616*A1697))</f>
        <v>-1.0578094408753048E-2</v>
      </c>
      <c r="K1697">
        <f t="shared" si="260"/>
        <v>1.1045108285429456E-3</v>
      </c>
      <c r="L1697">
        <f t="shared" si="261"/>
        <v>1.3718047012520393</v>
      </c>
      <c r="M1697">
        <f t="shared" si="262"/>
        <v>1.1189608132049251E-4</v>
      </c>
      <c r="O1697">
        <f t="shared" si="263"/>
        <v>-1.2389494356394538E-2</v>
      </c>
      <c r="R1697">
        <f t="shared" si="264"/>
        <v>1.2936480001053987E-3</v>
      </c>
      <c r="S1697">
        <f t="shared" si="265"/>
        <v>-1.1683619819817329E-5</v>
      </c>
      <c r="U1697">
        <f t="shared" si="266"/>
        <v>1.2199441703686242E-6</v>
      </c>
    </row>
    <row r="1698" spans="1:21" x14ac:dyDescent="0.3">
      <c r="A1698">
        <f t="shared" si="267"/>
        <v>79</v>
      </c>
      <c r="D1698" s="61">
        <f t="shared" si="259"/>
        <v>3.5041361656935367E-2</v>
      </c>
      <c r="E1698" s="61">
        <f>D1698/SUM(D1619:D1736)</f>
        <v>3.6849347681928803E-2</v>
      </c>
      <c r="F1698">
        <f>D1616*EXP(-N1616+D1616*A1698-EXP(-N1616+D1616*A1698))</f>
        <v>3.5104711683247164E-2</v>
      </c>
      <c r="G1698">
        <f t="shared" si="268"/>
        <v>7.2621397641686259E-4</v>
      </c>
      <c r="H1698">
        <f>F1698*(1/D1616+A1698-A1698*EXP(-N1616+D1616*A1698))</f>
        <v>1.0156343451246772</v>
      </c>
      <c r="I1698">
        <f>F1698*(-1+EXP(-N1616+D1616*A1698))</f>
        <v>-8.3542060206030135E-3</v>
      </c>
      <c r="K1698">
        <f t="shared" si="260"/>
        <v>1.7446359986816387E-3</v>
      </c>
      <c r="L1698">
        <f t="shared" si="261"/>
        <v>1.031513122996832</v>
      </c>
      <c r="M1698">
        <f t="shared" si="262"/>
        <v>6.9792758234679645E-5</v>
      </c>
      <c r="O1698">
        <f t="shared" si="263"/>
        <v>-8.4848185607717778E-3</v>
      </c>
      <c r="R1698">
        <f t="shared" si="264"/>
        <v>1.7719122400019632E-3</v>
      </c>
      <c r="S1698">
        <f t="shared" si="265"/>
        <v>-1.4575048563946898E-5</v>
      </c>
      <c r="U1698">
        <f t="shared" si="266"/>
        <v>3.0437547678958787E-6</v>
      </c>
    </row>
    <row r="1699" spans="1:21" x14ac:dyDescent="0.3">
      <c r="A1699">
        <f t="shared" si="267"/>
        <v>80</v>
      </c>
      <c r="D1699" s="61">
        <f t="shared" si="259"/>
        <v>3.735361953938126E-2</v>
      </c>
      <c r="E1699" s="61">
        <f>D1699/SUM(D1619:D1736)</f>
        <v>3.9280908289496271E-2</v>
      </c>
      <c r="F1699">
        <f>D1616*EXP(-N1616+D1616*A1699-EXP(-N1616+D1616*A1699))</f>
        <v>3.580143236401355E-2</v>
      </c>
      <c r="G1699">
        <f t="shared" si="268"/>
        <v>8.6317959287967173E-4</v>
      </c>
      <c r="H1699">
        <f>F1699*(1/D1616+A1699-A1699*EXP(-N1616+D1616*A1699))</f>
        <v>0.81789569206209756</v>
      </c>
      <c r="I1699">
        <f>F1699*(-1+EXP(-N1616+D1616*A1699))</f>
        <v>-5.6898127699250515E-3</v>
      </c>
      <c r="K1699">
        <f t="shared" si="260"/>
        <v>3.4794759254827209E-3</v>
      </c>
      <c r="L1699">
        <f t="shared" si="261"/>
        <v>0.66895336309373754</v>
      </c>
      <c r="M1699">
        <f t="shared" si="262"/>
        <v>3.2373969356802187E-5</v>
      </c>
      <c r="O1699">
        <f t="shared" si="263"/>
        <v>-4.6536733531616099E-3</v>
      </c>
      <c r="R1699">
        <f t="shared" si="264"/>
        <v>2.8458483700860974E-3</v>
      </c>
      <c r="S1699">
        <f t="shared" si="265"/>
        <v>-1.9797566553458374E-5</v>
      </c>
      <c r="U1699">
        <f t="shared" si="266"/>
        <v>1.2106752716013838E-5</v>
      </c>
    </row>
    <row r="1700" spans="1:21" x14ac:dyDescent="0.3">
      <c r="A1700">
        <f t="shared" si="267"/>
        <v>81</v>
      </c>
      <c r="D1700" s="61">
        <f t="shared" si="259"/>
        <v>3.688652398182779E-2</v>
      </c>
      <c r="E1700" s="61">
        <f>D1700/SUM(D1619:D1736)</f>
        <v>3.8789712577141137E-2</v>
      </c>
      <c r="F1700">
        <f>D1616*EXP(-N1616+D1616*A1700-EXP(-N1616+D1616*A1700))</f>
        <v>3.6213770802035014E-2</v>
      </c>
      <c r="G1700">
        <f t="shared" si="268"/>
        <v>8.3455828641848485E-4</v>
      </c>
      <c r="H1700">
        <f>F1700*(1/D1616+A1700-A1700*EXP(-N1616+D1616*A1700))</f>
        <v>0.57712855035839683</v>
      </c>
      <c r="I1700">
        <f>F1700*(-1+EXP(-N1616+D1616*A1700))</f>
        <v>-2.595560567081069E-3</v>
      </c>
      <c r="K1700">
        <f t="shared" si="260"/>
        <v>2.5759417751061234E-3</v>
      </c>
      <c r="L1700">
        <f t="shared" si="261"/>
        <v>0.3330773636387846</v>
      </c>
      <c r="M1700">
        <f t="shared" si="262"/>
        <v>6.7369346573862001E-6</v>
      </c>
      <c r="O1700">
        <f t="shared" si="263"/>
        <v>-1.4979721074469157E-3</v>
      </c>
      <c r="R1700">
        <f t="shared" si="264"/>
        <v>1.4866495424746325E-3</v>
      </c>
      <c r="S1700">
        <f t="shared" si="265"/>
        <v>-6.6860128945622651E-6</v>
      </c>
      <c r="U1700">
        <f t="shared" si="266"/>
        <v>6.6354760287368857E-6</v>
      </c>
    </row>
    <row r="1701" spans="1:21" x14ac:dyDescent="0.3">
      <c r="A1701">
        <f t="shared" si="267"/>
        <v>82</v>
      </c>
      <c r="D1701" s="61">
        <f t="shared" si="259"/>
        <v>3.8021967694227748E-2</v>
      </c>
      <c r="E1701" s="61">
        <f>D1701/SUM(D1619:D1736)</f>
        <v>3.9983740381799956E-2</v>
      </c>
      <c r="F1701">
        <f>D1616*EXP(-N1616+D1616*A1701-EXP(-N1616+D1616*A1701))</f>
        <v>3.6300780307592019E-2</v>
      </c>
      <c r="G1701">
        <f t="shared" si="268"/>
        <v>9.0497186457670501E-4</v>
      </c>
      <c r="H1701">
        <f>F1701*(1/D1616+A1701-A1701*EXP(-N1616+D1616*A1701))</f>
        <v>0.29444809734711008</v>
      </c>
      <c r="I1701">
        <f>F1701*(-1+EXP(-N1616+D1616*A1701))</f>
        <v>8.941653150424531E-4</v>
      </c>
      <c r="K1701">
        <f t="shared" si="260"/>
        <v>3.6829600742079374E-3</v>
      </c>
      <c r="L1701">
        <f t="shared" si="261"/>
        <v>8.6699682031333214E-2</v>
      </c>
      <c r="M1701">
        <f t="shared" si="262"/>
        <v>7.9953161062496942E-7</v>
      </c>
      <c r="O1701">
        <f t="shared" si="263"/>
        <v>2.6328527572802959E-4</v>
      </c>
      <c r="R1701">
        <f t="shared" si="264"/>
        <v>1.0844405864558985E-3</v>
      </c>
      <c r="S1701">
        <f t="shared" si="265"/>
        <v>3.2931751550429169E-6</v>
      </c>
      <c r="U1701">
        <f t="shared" si="266"/>
        <v>1.3564194908209736E-5</v>
      </c>
    </row>
    <row r="1702" spans="1:21" x14ac:dyDescent="0.3">
      <c r="A1702">
        <f t="shared" si="267"/>
        <v>83</v>
      </c>
      <c r="D1702" s="61">
        <f t="shared" si="259"/>
        <v>3.7052221085267276E-2</v>
      </c>
      <c r="E1702" s="61">
        <f>D1702/SUM(D1619:D1736)</f>
        <v>3.8963958950164766E-2</v>
      </c>
      <c r="F1702">
        <f>D1616*EXP(-N1616+D1616*A1702-EXP(-N1616+D1616*A1702))</f>
        <v>3.6026263325433946E-2</v>
      </c>
      <c r="G1702">
        <f t="shared" si="268"/>
        <v>8.4465615844319785E-4</v>
      </c>
      <c r="H1702">
        <f>F1702*(1/D1616+A1702-A1702*EXP(-N1616+D1616*A1702))</f>
        <v>-2.6510872277966013E-2</v>
      </c>
      <c r="I1702">
        <f>F1702*(-1+EXP(-N1616+D1616*A1702))</f>
        <v>4.7168595801391645E-3</v>
      </c>
      <c r="K1702">
        <f t="shared" si="260"/>
        <v>2.9376956247308197E-3</v>
      </c>
      <c r="L1702">
        <f t="shared" si="261"/>
        <v>7.0282634893862684E-4</v>
      </c>
      <c r="M1702">
        <f t="shared" si="262"/>
        <v>2.2248764298750615E-5</v>
      </c>
      <c r="O1702">
        <f t="shared" si="263"/>
        <v>-1.2504806188216977E-4</v>
      </c>
      <c r="R1702">
        <f t="shared" si="264"/>
        <v>-7.7880873498778334E-5</v>
      </c>
      <c r="S1702">
        <f t="shared" si="265"/>
        <v>1.3856697751044474E-5</v>
      </c>
      <c r="U1702">
        <f t="shared" si="266"/>
        <v>8.6300555835626011E-6</v>
      </c>
    </row>
    <row r="1703" spans="1:21" x14ac:dyDescent="0.3">
      <c r="A1703">
        <f t="shared" si="267"/>
        <v>84</v>
      </c>
      <c r="D1703" s="61">
        <f t="shared" si="259"/>
        <v>3.6517876104514006E-2</v>
      </c>
      <c r="E1703" s="61">
        <f>D1703/SUM(D1619:D1736)</f>
        <v>3.8402044028859939E-2</v>
      </c>
      <c r="F1703">
        <f>D1616*EXP(-N1616+D1616*A1703-EXP(-N1616+D1616*A1703))</f>
        <v>3.5361721323824612E-2</v>
      </c>
      <c r="G1703">
        <f t="shared" si="268"/>
        <v>8.1231007511222016E-4</v>
      </c>
      <c r="H1703">
        <f>F1703*(1/D1616+A1703-A1703*EXP(-N1616+D1616*A1703))</f>
        <v>-0.37914762410984948</v>
      </c>
      <c r="I1703">
        <f>F1703*(-1+EXP(-N1616+D1616*A1703))</f>
        <v>8.7786131419835788E-3</v>
      </c>
      <c r="K1703">
        <f t="shared" si="260"/>
        <v>3.0403227050353268E-3</v>
      </c>
      <c r="L1703">
        <f t="shared" si="261"/>
        <v>0.1437529208681437</v>
      </c>
      <c r="M1703">
        <f t="shared" si="262"/>
        <v>7.7064048696606798E-5</v>
      </c>
      <c r="O1703">
        <f t="shared" si="263"/>
        <v>-3.3283903157625746E-3</v>
      </c>
      <c r="R1703">
        <f t="shared" si="264"/>
        <v>-1.1527311301413748E-3</v>
      </c>
      <c r="S1703">
        <f t="shared" si="265"/>
        <v>2.6689816854294185E-5</v>
      </c>
      <c r="U1703">
        <f t="shared" si="266"/>
        <v>9.2435621507533266E-6</v>
      </c>
    </row>
    <row r="1704" spans="1:21" x14ac:dyDescent="0.3">
      <c r="A1704">
        <f t="shared" si="267"/>
        <v>85</v>
      </c>
      <c r="D1704" s="61">
        <f t="shared" si="259"/>
        <v>3.4438768285532606E-2</v>
      </c>
      <c r="E1704" s="61">
        <f>D1704/SUM(D1619:D1736)</f>
        <v>3.6215663041730149E-2</v>
      </c>
      <c r="F1704">
        <f>D1616*EXP(-N1616+D1616*A1704-EXP(-N1616+D1616*A1704))</f>
        <v>3.4289541007211148E-2</v>
      </c>
      <c r="G1704">
        <f t="shared" si="268"/>
        <v>6.9246201208233299E-4</v>
      </c>
      <c r="H1704">
        <f>F1704*(1/D1616+A1704-A1704*EXP(-N1616+D1616*A1704))</f>
        <v>-0.75359097630068417</v>
      </c>
      <c r="I1704">
        <f>F1704*(-1+EXP(-N1616+D1616*A1704))</f>
        <v>1.2952757728059386E-2</v>
      </c>
      <c r="K1704">
        <f t="shared" si="260"/>
        <v>1.9261220345190011E-3</v>
      </c>
      <c r="L1704">
        <f t="shared" si="261"/>
        <v>0.56789935956181836</v>
      </c>
      <c r="M1704">
        <f t="shared" si="262"/>
        <v>1.6777393276180214E-4</v>
      </c>
      <c r="O1704">
        <f t="shared" si="263"/>
        <v>-9.7610813420745037E-3</v>
      </c>
      <c r="R1704">
        <f t="shared" si="264"/>
        <v>-1.4515081844674342E-3</v>
      </c>
      <c r="S1704">
        <f t="shared" si="265"/>
        <v>2.4948592067801459E-5</v>
      </c>
      <c r="U1704">
        <f t="shared" si="266"/>
        <v>3.7099460918596159E-6</v>
      </c>
    </row>
    <row r="1705" spans="1:21" x14ac:dyDescent="0.3">
      <c r="A1705">
        <f t="shared" si="267"/>
        <v>86</v>
      </c>
      <c r="D1705" s="61">
        <f t="shared" si="259"/>
        <v>3.2135071513350197E-2</v>
      </c>
      <c r="E1705" s="61">
        <f>D1705/SUM(D1619:D1736)</f>
        <v>3.3793105261499444E-2</v>
      </c>
      <c r="F1705">
        <f>D1616*EXP(-N1616+D1616*A1705-EXP(-N1616+D1616*A1705))</f>
        <v>3.2806181122190435E-2</v>
      </c>
      <c r="G1705">
        <f t="shared" si="268"/>
        <v>5.7083316693766267E-4</v>
      </c>
      <c r="H1705">
        <f>F1705*(1/D1616+A1705-A1705*EXP(-N1616+D1616*A1705))</f>
        <v>-1.1366322717593473</v>
      </c>
      <c r="I1705">
        <f>F1705*(-1+EXP(-N1616+D1616*A1705))</f>
        <v>1.7081366510098506E-2</v>
      </c>
      <c r="K1705">
        <f t="shared" si="260"/>
        <v>9.8692413930900891E-4</v>
      </c>
      <c r="L1705">
        <f t="shared" si="261"/>
        <v>1.2919329212048147</v>
      </c>
      <c r="M1705">
        <f t="shared" si="262"/>
        <v>2.917730818523148E-4</v>
      </c>
      <c r="O1705">
        <f t="shared" si="263"/>
        <v>-1.9415232421127301E-2</v>
      </c>
      <c r="R1705">
        <f t="shared" si="264"/>
        <v>-1.1217698265169375E-3</v>
      </c>
      <c r="S1705">
        <f t="shared" si="265"/>
        <v>1.6858012941200696E-5</v>
      </c>
      <c r="U1705">
        <f t="shared" si="266"/>
        <v>9.7401925675082809E-7</v>
      </c>
    </row>
    <row r="1706" spans="1:21" x14ac:dyDescent="0.3">
      <c r="A1706">
        <f t="shared" si="267"/>
        <v>87</v>
      </c>
      <c r="D1706" s="61">
        <f t="shared" si="259"/>
        <v>2.9292899015876152E-2</v>
      </c>
      <c r="E1706" s="61">
        <f>D1706/SUM(D1619:D1736)</f>
        <v>3.0804288686481777E-2</v>
      </c>
      <c r="F1706">
        <f>D1616*EXP(-N1616+D1616*A1706-EXP(-N1616+D1616*A1706))</f>
        <v>3.0925032501999569E-2</v>
      </c>
      <c r="G1706">
        <f t="shared" si="268"/>
        <v>4.369478918370038E-4</v>
      </c>
      <c r="H1706">
        <f>F1706*(1/D1616+A1706-A1706*EXP(-N1616+D1616*A1706))</f>
        <v>-1.5119977342775857</v>
      </c>
      <c r="I1706">
        <f>F1706*(-1+EXP(-N1616+D1616*A1706))</f>
        <v>2.0980514156076952E-2</v>
      </c>
      <c r="K1706">
        <f t="shared" si="260"/>
        <v>-1.2074381551779173E-4</v>
      </c>
      <c r="L1706">
        <f t="shared" si="261"/>
        <v>2.2861371484605524</v>
      </c>
      <c r="M1706">
        <f t="shared" si="262"/>
        <v>4.4018197425334536E-4</v>
      </c>
      <c r="O1706">
        <f t="shared" si="263"/>
        <v>-3.1722489867967163E-2</v>
      </c>
      <c r="R1706">
        <f t="shared" si="264"/>
        <v>1.8256437549093188E-4</v>
      </c>
      <c r="S1706">
        <f t="shared" si="265"/>
        <v>-2.5332673307297733E-6</v>
      </c>
      <c r="U1706">
        <f t="shared" si="266"/>
        <v>1.4579068985794523E-8</v>
      </c>
    </row>
    <row r="1707" spans="1:21" x14ac:dyDescent="0.3">
      <c r="A1707">
        <f t="shared" si="267"/>
        <v>88</v>
      </c>
      <c r="D1707" s="61">
        <f t="shared" si="259"/>
        <v>2.6897095939756234E-2</v>
      </c>
      <c r="E1707" s="61">
        <f>D1707/SUM(D1619:D1736)</f>
        <v>2.8284872306670397E-2</v>
      </c>
      <c r="F1707">
        <f>D1616*EXP(-N1616+D1616*A1707-EXP(-N1616+D1616*A1707))</f>
        <v>2.8678543410775966E-2</v>
      </c>
      <c r="G1707">
        <f t="shared" si="268"/>
        <v>3.3796712502513618E-4</v>
      </c>
      <c r="H1707">
        <f>F1707*(1/D1616+A1707-A1707*EXP(-N1616+D1616*A1707))</f>
        <v>-1.8610516384706755</v>
      </c>
      <c r="I1707">
        <f>F1707*(-1+EXP(-N1616+D1616*A1707))</f>
        <v>2.4449989269983586E-2</v>
      </c>
      <c r="K1707">
        <f t="shared" si="260"/>
        <v>-3.936711041055696E-4</v>
      </c>
      <c r="L1707">
        <f t="shared" si="261"/>
        <v>3.4635132010543859</v>
      </c>
      <c r="M1707">
        <f t="shared" si="262"/>
        <v>5.9780197530231245E-4</v>
      </c>
      <c r="O1707">
        <f t="shared" si="263"/>
        <v>-4.5502692591493386E-2</v>
      </c>
      <c r="R1707">
        <f t="shared" si="264"/>
        <v>7.326422533142302E-4</v>
      </c>
      <c r="S1707">
        <f t="shared" si="265"/>
        <v>-9.6252542712837685E-6</v>
      </c>
      <c r="U1707">
        <f t="shared" si="266"/>
        <v>1.5497693820769821E-7</v>
      </c>
    </row>
    <row r="1708" spans="1:21" x14ac:dyDescent="0.3">
      <c r="A1708">
        <f t="shared" si="267"/>
        <v>89</v>
      </c>
      <c r="D1708" s="61">
        <f t="shared" si="259"/>
        <v>2.3295270772920481E-2</v>
      </c>
      <c r="E1708" s="61">
        <f>D1708/SUM(D1619:D1736)</f>
        <v>2.449720819813302E-2</v>
      </c>
      <c r="F1708">
        <f>D1616*EXP(-N1616+D1616*A1708-EXP(-N1616+D1616*A1708))</f>
        <v>2.6119154139281241E-2</v>
      </c>
      <c r="G1708">
        <f t="shared" si="268"/>
        <v>2.1304958279716932E-4</v>
      </c>
      <c r="H1708">
        <f>F1708*(1/D1616+A1708-A1708*EXP(-N1616+D1616*A1708))</f>
        <v>-2.1639871873590395</v>
      </c>
      <c r="I1708">
        <f>F1708*(-1+EXP(-N1616+D1616*A1708))</f>
        <v>2.7287696374481231E-2</v>
      </c>
      <c r="K1708">
        <f t="shared" si="260"/>
        <v>-1.6219459411482215E-3</v>
      </c>
      <c r="L1708">
        <f t="shared" si="261"/>
        <v>4.682840547054087</v>
      </c>
      <c r="M1708">
        <f t="shared" si="262"/>
        <v>7.4461837342587611E-4</v>
      </c>
      <c r="O1708">
        <f t="shared" si="263"/>
        <v>-5.9050225326921099E-2</v>
      </c>
      <c r="R1708">
        <f t="shared" si="264"/>
        <v>3.50987023523375E-3</v>
      </c>
      <c r="S1708">
        <f t="shared" si="265"/>
        <v>-4.4259168377874873E-5</v>
      </c>
      <c r="U1708">
        <f t="shared" si="266"/>
        <v>2.6307086360071901E-6</v>
      </c>
    </row>
    <row r="1709" spans="1:21" x14ac:dyDescent="0.3">
      <c r="A1709">
        <f t="shared" si="267"/>
        <v>90</v>
      </c>
      <c r="D1709" s="61">
        <f t="shared" si="259"/>
        <v>2.0845945639594399E-2</v>
      </c>
      <c r="E1709" s="61">
        <f>D1709/SUM(D1619:D1736)</f>
        <v>2.1921508249379575E-2</v>
      </c>
      <c r="F1709">
        <f>D1616*EXP(-N1616+D1616*A1709-EXP(-N1616+D1616*A1709))</f>
        <v>2.3318595200675939E-2</v>
      </c>
      <c r="G1709">
        <f t="shared" si="268"/>
        <v>1.4449285660336677E-4</v>
      </c>
      <c r="H1709">
        <f>F1709*(1/D1616+A1709-A1709*EXP(-N1616+D1616*A1709))</f>
        <v>-2.4014980384568125</v>
      </c>
      <c r="I1709">
        <f>F1709*(-1+EXP(-N1616+D1616*A1709))</f>
        <v>2.9308254093039221E-2</v>
      </c>
      <c r="K1709">
        <f t="shared" si="260"/>
        <v>-1.3970869512963634E-3</v>
      </c>
      <c r="L1709">
        <f t="shared" si="261"/>
        <v>5.7671928287119183</v>
      </c>
      <c r="M1709">
        <f t="shared" si="262"/>
        <v>8.5897375798215021E-4</v>
      </c>
      <c r="O1709">
        <f t="shared" si="263"/>
        <v>-7.0383714715027537E-2</v>
      </c>
      <c r="R1709">
        <f t="shared" si="264"/>
        <v>3.355101573091825E-3</v>
      </c>
      <c r="S1709">
        <f t="shared" si="265"/>
        <v>-4.0946179358663329E-5</v>
      </c>
      <c r="U1709">
        <f t="shared" si="266"/>
        <v>1.9518519494825673E-6</v>
      </c>
    </row>
    <row r="1710" spans="1:21" x14ac:dyDescent="0.3">
      <c r="A1710">
        <f t="shared" si="267"/>
        <v>91</v>
      </c>
      <c r="D1710" s="61">
        <f t="shared" si="259"/>
        <v>1.781497199623313E-2</v>
      </c>
      <c r="E1710" s="61">
        <f>D1710/SUM(D1619:D1736)</f>
        <v>1.8734149188037948E-2</v>
      </c>
      <c r="F1710">
        <f>D1616*EXP(-N1616+D1616*A1710-EXP(-N1616+D1616*A1710))</f>
        <v>2.0365198570205165E-2</v>
      </c>
      <c r="G1710">
        <f t="shared" si="268"/>
        <v>7.8024699492078799E-5</v>
      </c>
      <c r="H1710">
        <f>F1710*(1/D1616+A1710-A1710*EXP(-N1616+D1616*A1710))</f>
        <v>-2.5568299134542363</v>
      </c>
      <c r="I1710">
        <f>F1710*(-1+EXP(-N1616+D1616*A1710))</f>
        <v>3.036432261004365E-2</v>
      </c>
      <c r="K1710">
        <f t="shared" si="260"/>
        <v>-1.631049382167217E-3</v>
      </c>
      <c r="L1710">
        <f t="shared" si="261"/>
        <v>6.5373792063343972</v>
      </c>
      <c r="M1710">
        <f t="shared" si="262"/>
        <v>9.2199208756680803E-4</v>
      </c>
      <c r="O1710">
        <f t="shared" si="263"/>
        <v>-7.7636408351134417E-2</v>
      </c>
      <c r="R1710">
        <f t="shared" si="264"/>
        <v>4.1703158506461906E-3</v>
      </c>
      <c r="S1710">
        <f t="shared" si="265"/>
        <v>-4.9525709633037754E-5</v>
      </c>
      <c r="U1710">
        <f t="shared" si="266"/>
        <v>2.6603220870680603E-6</v>
      </c>
    </row>
    <row r="1711" spans="1:21" x14ac:dyDescent="0.3">
      <c r="A1711">
        <f t="shared" si="267"/>
        <v>92</v>
      </c>
      <c r="D1711" s="61">
        <f t="shared" si="259"/>
        <v>1.5331239437415897E-2</v>
      </c>
      <c r="E1711" s="61">
        <f>D1711/SUM(D1619:D1736)</f>
        <v>1.6122266536192753E-2</v>
      </c>
      <c r="F1711">
        <f>D1616*EXP(-N1616+D1616*A1711-EXP(-N1616+D1616*A1711))</f>
        <v>1.7359069933955897E-2</v>
      </c>
      <c r="G1711">
        <f t="shared" si="268"/>
        <v>3.8704280507846559E-5</v>
      </c>
      <c r="H1711">
        <f>F1711*(1/D1616+A1711-A1711*EXP(-N1616+D1616*A1711))</f>
        <v>-2.6179974950047433</v>
      </c>
      <c r="I1711">
        <f>F1711*(-1+EXP(-N1616+D1616*A1711))</f>
        <v>3.0368101259679287E-2</v>
      </c>
      <c r="K1711">
        <f t="shared" si="260"/>
        <v>-1.2368033977631435E-3</v>
      </c>
      <c r="L1711">
        <f t="shared" si="261"/>
        <v>6.8539108838511114</v>
      </c>
      <c r="M1711">
        <f t="shared" si="262"/>
        <v>9.2222157411813463E-4</v>
      </c>
      <c r="O1711">
        <f t="shared" si="263"/>
        <v>-7.9503613025890763E-2</v>
      </c>
      <c r="R1711">
        <f t="shared" si="264"/>
        <v>3.2379481971572649E-3</v>
      </c>
      <c r="S1711">
        <f t="shared" si="265"/>
        <v>-3.7559370821586535E-5</v>
      </c>
      <c r="U1711">
        <f t="shared" si="266"/>
        <v>1.5296826447184564E-6</v>
      </c>
    </row>
    <row r="1712" spans="1:21" x14ac:dyDescent="0.3">
      <c r="A1712">
        <f t="shared" si="267"/>
        <v>93</v>
      </c>
      <c r="D1712" s="61">
        <f t="shared" si="259"/>
        <v>1.3257293749188751E-2</v>
      </c>
      <c r="E1712" s="61">
        <f>D1712/SUM(D1619:D1736)</f>
        <v>1.3941314023926624E-2</v>
      </c>
      <c r="F1712">
        <f>D1616*EXP(-N1616+D1616*A1712-EXP(-N1616+D1616*A1712))</f>
        <v>1.4405272827144634E-2</v>
      </c>
      <c r="G1712">
        <f t="shared" si="268"/>
        <v>1.6324217418254476E-5</v>
      </c>
      <c r="H1712">
        <f>F1712*(1/D1616+A1712-A1712*EXP(-N1616+D1616*A1712))</f>
        <v>-2.5798376688714471</v>
      </c>
      <c r="I1712">
        <f>F1712*(-1+EXP(-N1616+D1616*A1712))</f>
        <v>2.9309462866701906E-2</v>
      </c>
      <c r="K1712">
        <f t="shared" si="260"/>
        <v>-4.6395880321800989E-4</v>
      </c>
      <c r="L1712">
        <f t="shared" si="261"/>
        <v>6.6555623977280618</v>
      </c>
      <c r="M1712">
        <f t="shared" si="262"/>
        <v>8.5904461353457796E-4</v>
      </c>
      <c r="O1712">
        <f t="shared" si="263"/>
        <v>-7.5613656357906484E-2</v>
      </c>
      <c r="R1712">
        <f t="shared" si="264"/>
        <v>1.1969383973463371E-3</v>
      </c>
      <c r="S1712">
        <f t="shared" si="265"/>
        <v>-1.3598383314597718E-5</v>
      </c>
      <c r="U1712">
        <f t="shared" si="266"/>
        <v>2.1525777108348804E-7</v>
      </c>
    </row>
    <row r="1713" spans="1:21" x14ac:dyDescent="0.3">
      <c r="A1713">
        <f t="shared" si="267"/>
        <v>94</v>
      </c>
      <c r="D1713" s="61">
        <f t="shared" si="259"/>
        <v>9.0454195876209995E-3</v>
      </c>
      <c r="E1713" s="61">
        <f>D1713/SUM(D1619:D1736)</f>
        <v>9.5121249732373122E-3</v>
      </c>
      <c r="F1713">
        <f>D1616*EXP(-N1616+D1616*A1713-EXP(-N1616+D1616*A1713))</f>
        <v>1.1605555251998686E-2</v>
      </c>
      <c r="G1713">
        <f t="shared" si="268"/>
        <v>1.5121608604213141E-7</v>
      </c>
      <c r="H1713">
        <f>F1713*(1/D1616+A1713-A1713*EXP(-N1616+D1616*A1713))</f>
        <v>-2.4454891831070729</v>
      </c>
      <c r="I1713">
        <f>F1713*(-1+EXP(-N1616+D1616*A1713))</f>
        <v>2.726667154030301E-2</v>
      </c>
      <c r="K1713">
        <f t="shared" si="260"/>
        <v>-2.0934302787613737E-3</v>
      </c>
      <c r="L1713">
        <f t="shared" si="261"/>
        <v>5.9804173446936986</v>
      </c>
      <c r="M1713">
        <f t="shared" si="262"/>
        <v>7.4347137688677016E-4</v>
      </c>
      <c r="O1713">
        <f t="shared" si="263"/>
        <v>-6.6680350311144485E-2</v>
      </c>
      <c r="R1713">
        <f t="shared" si="264"/>
        <v>5.1194611022997638E-3</v>
      </c>
      <c r="S1713">
        <f t="shared" si="265"/>
        <v>-5.7080875803511347E-5</v>
      </c>
      <c r="U1713">
        <f t="shared" si="266"/>
        <v>4.382450332034923E-6</v>
      </c>
    </row>
    <row r="1714" spans="1:21" x14ac:dyDescent="0.3">
      <c r="A1714">
        <f t="shared" si="267"/>
        <v>95</v>
      </c>
      <c r="D1714" s="61">
        <f t="shared" si="259"/>
        <v>6.6577472090300514E-3</v>
      </c>
      <c r="E1714" s="61">
        <f>D1714/SUM(D1619:D1736)</f>
        <v>7.0012588005518668E-3</v>
      </c>
      <c r="F1714">
        <f>D1616*EXP(-N1616+D1616*A1714-EXP(-N1616+D1616*A1714))</f>
        <v>9.0495425616712102E-3</v>
      </c>
      <c r="G1714">
        <f t="shared" si="268"/>
        <v>8.4084416032571186E-6</v>
      </c>
      <c r="H1714">
        <f>F1714*(1/D1616+A1714-A1714*EXP(-N1616+D1616*A1714))</f>
        <v>-2.226881426872338</v>
      </c>
      <c r="I1714">
        <f>F1714*(-1+EXP(-N1616+D1616*A1714))</f>
        <v>2.4405936315570781E-2</v>
      </c>
      <c r="K1714">
        <f t="shared" si="260"/>
        <v>-2.0482837611193435E-3</v>
      </c>
      <c r="L1714">
        <f t="shared" si="261"/>
        <v>4.9590008893489799</v>
      </c>
      <c r="M1714">
        <f t="shared" si="262"/>
        <v>5.9564972743969666E-4</v>
      </c>
      <c r="O1714">
        <f t="shared" si="263"/>
        <v>-5.4349126286573672E-2</v>
      </c>
      <c r="R1714">
        <f t="shared" si="264"/>
        <v>4.5612850646008828E-3</v>
      </c>
      <c r="S1714">
        <f t="shared" si="265"/>
        <v>-4.9990283030096492E-5</v>
      </c>
      <c r="U1714">
        <f t="shared" si="266"/>
        <v>4.1954663660652038E-6</v>
      </c>
    </row>
    <row r="1715" spans="1:21" x14ac:dyDescent="0.3">
      <c r="A1715">
        <f t="shared" si="267"/>
        <v>96</v>
      </c>
      <c r="D1715" s="61">
        <f t="shared" si="259"/>
        <v>4.8878008543466033E-3</v>
      </c>
      <c r="E1715" s="61">
        <f>D1715/SUM(D1619:D1736)</f>
        <v>5.1399907014229541E-3</v>
      </c>
      <c r="F1715">
        <f>D1616*EXP(-N1616+D1616*A1715-EXP(-N1616+D1616*A1715))</f>
        <v>6.8066303430400097E-3</v>
      </c>
      <c r="G1715">
        <f t="shared" si="268"/>
        <v>2.2667115263823271E-5</v>
      </c>
      <c r="H1715">
        <f>F1715*(1/D1616+A1715-A1715*EXP(-N1616+D1616*A1715))</f>
        <v>-1.9439174255326235</v>
      </c>
      <c r="I1715">
        <f>F1715*(-1+EXP(-N1616+D1616*A1715))</f>
        <v>2.0967464651644296E-2</v>
      </c>
      <c r="K1715">
        <f t="shared" si="260"/>
        <v>-1.6666396416170556E-3</v>
      </c>
      <c r="L1715">
        <f t="shared" si="261"/>
        <v>3.7788149572893825</v>
      </c>
      <c r="M1715">
        <f t="shared" si="262"/>
        <v>4.3963457391795304E-4</v>
      </c>
      <c r="O1715">
        <f t="shared" si="263"/>
        <v>-4.0759019905570668E-2</v>
      </c>
      <c r="R1715">
        <f t="shared" si="264"/>
        <v>3.2398098414228409E-3</v>
      </c>
      <c r="S1715">
        <f t="shared" si="265"/>
        <v>-3.4945207772634735E-5</v>
      </c>
      <c r="U1715">
        <f t="shared" si="266"/>
        <v>2.7776876950094275E-6</v>
      </c>
    </row>
    <row r="1716" spans="1:21" x14ac:dyDescent="0.3">
      <c r="A1716">
        <f t="shared" si="267"/>
        <v>97</v>
      </c>
      <c r="D1716" s="61">
        <f t="shared" si="259"/>
        <v>3.4765554235162968E-3</v>
      </c>
      <c r="E1716" s="61">
        <f>D1716/SUM(D1619:D1736)</f>
        <v>3.655930976394921E-3</v>
      </c>
      <c r="F1716">
        <f>D1616*EXP(-N1616+D1616*A1716-EXP(-N1616+D1616*A1716))</f>
        <v>4.9199247283104788E-3</v>
      </c>
      <c r="G1716">
        <f t="shared" si="268"/>
        <v>3.9000763444956578E-5</v>
      </c>
      <c r="H1716">
        <f>F1716*(1/D1616+A1716-A1716*EXP(-N1616+D1616*A1716))</f>
        <v>-1.6222624228902049</v>
      </c>
      <c r="I1716">
        <f>F1716*(-1+EXP(-N1616+D1616*A1716))</f>
        <v>1.7238217053697866E-2</v>
      </c>
      <c r="K1716">
        <f t="shared" si="260"/>
        <v>-1.2639937519155577E-3</v>
      </c>
      <c r="L1716">
        <f t="shared" si="261"/>
        <v>2.6317353687215981</v>
      </c>
      <c r="M1716">
        <f t="shared" si="262"/>
        <v>2.9715612719039995E-4</v>
      </c>
      <c r="O1716">
        <f t="shared" si="263"/>
        <v>-2.796491176383915E-2</v>
      </c>
      <c r="R1716">
        <f t="shared" si="264"/>
        <v>2.0505295665006135E-3</v>
      </c>
      <c r="S1716">
        <f t="shared" si="265"/>
        <v>-2.1788998650038317E-5</v>
      </c>
      <c r="U1716">
        <f t="shared" si="266"/>
        <v>1.5976802048815685E-6</v>
      </c>
    </row>
    <row r="1717" spans="1:21" x14ac:dyDescent="0.3">
      <c r="A1717">
        <f t="shared" si="267"/>
        <v>98</v>
      </c>
      <c r="D1717" s="61">
        <f t="shared" si="259"/>
        <v>2.3941910586170886E-3</v>
      </c>
      <c r="E1717" s="61">
        <f>D1717/SUM(D1619:D1736)</f>
        <v>2.5177211890247695E-3</v>
      </c>
      <c r="F1717">
        <f>D1616*EXP(-N1616+D1616*A1717-EXP(-N1616+D1616*A1717))</f>
        <v>3.4033995864372678E-3</v>
      </c>
      <c r="G1717">
        <f t="shared" si="268"/>
        <v>5.4512659797153032E-5</v>
      </c>
      <c r="H1717">
        <f>F1717*(1/D1616+A1717-A1717*EXP(-N1616+D1616*A1717))</f>
        <v>-1.2899730221520782</v>
      </c>
      <c r="I1717">
        <f>F1717*(-1+EXP(-N1616+D1616*A1717))</f>
        <v>1.351483130497157E-2</v>
      </c>
      <c r="K1717">
        <f t="shared" si="260"/>
        <v>-8.856783974124983E-4</v>
      </c>
      <c r="L1717">
        <f t="shared" si="261"/>
        <v>1.664030397880166</v>
      </c>
      <c r="M1717">
        <f t="shared" si="262"/>
        <v>1.8265066520183957E-4</v>
      </c>
      <c r="O1717">
        <f t="shared" si="263"/>
        <v>-1.7433767782349691E-2</v>
      </c>
      <c r="R1717">
        <f t="shared" si="264"/>
        <v>1.1425012389650099E-3</v>
      </c>
      <c r="S1717">
        <f t="shared" si="265"/>
        <v>-1.1969794131487483E-5</v>
      </c>
      <c r="U1717">
        <f t="shared" si="266"/>
        <v>7.8442622364317128E-7</v>
      </c>
    </row>
    <row r="1718" spans="1:21" x14ac:dyDescent="0.3">
      <c r="A1718">
        <f t="shared" si="267"/>
        <v>99</v>
      </c>
      <c r="D1718" s="61">
        <f t="shared" si="259"/>
        <v>1.5955694114344733E-3</v>
      </c>
      <c r="E1718" s="61">
        <f>D1718/SUM(D1619:D1736)</f>
        <v>1.6778940432802104E-3</v>
      </c>
      <c r="F1718">
        <f>D1616*EXP(-N1616+D1616*A1718-EXP(-N1616+D1616*A1718))</f>
        <v>2.2429370722980928E-3</v>
      </c>
      <c r="G1718">
        <f t="shared" si="268"/>
        <v>6.7619308741757194E-5</v>
      </c>
      <c r="H1718">
        <f>F1718*(1/D1616+A1718-A1718*EXP(-N1616+D1616*A1718))</f>
        <v>-0.97354575796583653</v>
      </c>
      <c r="I1718">
        <f>F1718*(-1+EXP(-N1616+D1616*A1718))</f>
        <v>1.0063326786307151E-2</v>
      </c>
      <c r="K1718">
        <f t="shared" si="260"/>
        <v>-5.6504302901788238E-4</v>
      </c>
      <c r="L1718">
        <f t="shared" si="261"/>
        <v>0.94779134285327515</v>
      </c>
      <c r="M1718">
        <f t="shared" si="262"/>
        <v>1.0127054600800701E-4</v>
      </c>
      <c r="O1718">
        <f t="shared" si="263"/>
        <v>-9.7971091038333014E-3</v>
      </c>
      <c r="R1718">
        <f t="shared" si="264"/>
        <v>5.5009524396852649E-4</v>
      </c>
      <c r="S1718">
        <f t="shared" si="265"/>
        <v>-5.686212649331784E-6</v>
      </c>
      <c r="U1718">
        <f t="shared" si="266"/>
        <v>3.1927362464170347E-7</v>
      </c>
    </row>
    <row r="1719" spans="1:21" x14ac:dyDescent="0.3">
      <c r="A1719">
        <f t="shared" si="267"/>
        <v>100</v>
      </c>
      <c r="D1719" s="61">
        <f t="shared" si="259"/>
        <v>1.0288153478439466E-3</v>
      </c>
      <c r="E1719" s="61">
        <f>D1719/SUM(D1619:D1736)</f>
        <v>1.0818978675648226E-3</v>
      </c>
      <c r="F1719">
        <f>D1616*EXP(-N1616+D1616*A1719-EXP(-N1616+D1616*A1719))</f>
        <v>1.4011580312489524E-3</v>
      </c>
      <c r="G1719">
        <f t="shared" si="268"/>
        <v>7.7776387786734942E-5</v>
      </c>
      <c r="H1719">
        <f>F1719*(1/D1616+A1719-A1719*EXP(-N1616+D1616*A1719))</f>
        <v>-0.69421135183200433</v>
      </c>
      <c r="I1719">
        <f>F1719*(-1+EXP(-N1616+D1616*A1719))</f>
        <v>7.0840673272567229E-3</v>
      </c>
      <c r="K1719">
        <f t="shared" si="260"/>
        <v>-3.1926016368412987E-4</v>
      </c>
      <c r="L1719">
        <f t="shared" si="261"/>
        <v>0.48192940101241888</v>
      </c>
      <c r="M1719">
        <f t="shared" si="262"/>
        <v>5.0184009897106212E-5</v>
      </c>
      <c r="O1719">
        <f t="shared" si="263"/>
        <v>-4.9178399557238232E-3</v>
      </c>
      <c r="R1719">
        <f t="shared" si="264"/>
        <v>2.2163402981726678E-4</v>
      </c>
      <c r="S1719">
        <f t="shared" si="265"/>
        <v>-2.2616604944493776E-6</v>
      </c>
      <c r="U1719">
        <f t="shared" si="266"/>
        <v>1.0192705211561739E-7</v>
      </c>
    </row>
    <row r="1720" spans="1:21" x14ac:dyDescent="0.3">
      <c r="A1720">
        <f t="shared" si="267"/>
        <v>101</v>
      </c>
      <c r="D1720" s="61">
        <f t="shared" si="259"/>
        <v>6.4180751822480171E-4</v>
      </c>
      <c r="E1720" s="61">
        <f>D1720/SUM(D1619:D1736)</f>
        <v>6.7492207110795145E-4</v>
      </c>
      <c r="F1720">
        <f>D1616*EXP(-N1616+D1616*A1720-EXP(-N1616+D1616*A1720))</f>
        <v>8.2511162866138229E-4</v>
      </c>
      <c r="G1720">
        <f t="shared" si="268"/>
        <v>8.5120331255474587E-5</v>
      </c>
      <c r="H1720">
        <f>F1720*(1/D1616+A1720-A1720*EXP(-N1616+D1616*A1720))</f>
        <v>-0.46533294184849117</v>
      </c>
      <c r="I1720">
        <f>F1720*(-1+EXP(-N1616+D1616*A1720))</f>
        <v>4.6900227160194489E-3</v>
      </c>
      <c r="K1720">
        <f t="shared" si="260"/>
        <v>-1.5018955755343084E-4</v>
      </c>
      <c r="L1720">
        <f t="shared" si="261"/>
        <v>0.21653474676937126</v>
      </c>
      <c r="M1720">
        <f t="shared" si="262"/>
        <v>2.1996313076778448E-5</v>
      </c>
      <c r="O1720">
        <f t="shared" si="263"/>
        <v>-2.182422067781581E-3</v>
      </c>
      <c r="R1720">
        <f t="shared" si="264"/>
        <v>6.9888148651261255E-5</v>
      </c>
      <c r="S1720">
        <f t="shared" si="265"/>
        <v>-7.0439243663450102E-7</v>
      </c>
      <c r="U1720">
        <f t="shared" si="266"/>
        <v>2.2556903198095314E-8</v>
      </c>
    </row>
    <row r="1721" spans="1:21" x14ac:dyDescent="0.3">
      <c r="A1721">
        <f t="shared" si="267"/>
        <v>102</v>
      </c>
      <c r="D1721" s="61">
        <f t="shared" si="259"/>
        <v>3.8744594338125174E-4</v>
      </c>
      <c r="E1721" s="61">
        <f>D1721/SUM(D1619:D1736)</f>
        <v>4.074365150357371E-4</v>
      </c>
      <c r="F1721">
        <f>D1616*EXP(-N1616+D1616*A1721-EXP(-N1616+D1616*A1721))</f>
        <v>4.5523272495701491E-4</v>
      </c>
      <c r="G1721">
        <f t="shared" si="268"/>
        <v>9.0127559651788697E-5</v>
      </c>
      <c r="H1721">
        <f>F1721*(1/D1616+A1721-A1721*EXP(-N1616+D1616*A1721))</f>
        <v>-0.29152014349850153</v>
      </c>
      <c r="I1721">
        <f>F1721*(-1+EXP(-N1616+D1616*A1721))</f>
        <v>2.9032567362277505E-3</v>
      </c>
      <c r="K1721">
        <f t="shared" si="260"/>
        <v>-4.7796209921277804E-5</v>
      </c>
      <c r="L1721">
        <f t="shared" si="261"/>
        <v>8.4983994065386925E-2</v>
      </c>
      <c r="M1721">
        <f t="shared" si="262"/>
        <v>8.4288996764518099E-6</v>
      </c>
      <c r="O1721">
        <f t="shared" si="263"/>
        <v>-8.4635782035810507E-4</v>
      </c>
      <c r="R1721">
        <f t="shared" si="264"/>
        <v>1.3933557974935407E-5</v>
      </c>
      <c r="S1721">
        <f t="shared" si="265"/>
        <v>-1.3876466842010542E-7</v>
      </c>
      <c r="U1721">
        <f t="shared" si="266"/>
        <v>2.2844776828388549E-9</v>
      </c>
    </row>
    <row r="1722" spans="1:21" x14ac:dyDescent="0.3">
      <c r="A1722">
        <f t="shared" si="267"/>
        <v>103</v>
      </c>
      <c r="D1722" s="61">
        <f t="shared" si="259"/>
        <v>2.2644038814417097E-4</v>
      </c>
      <c r="E1722" s="61">
        <f>D1722/SUM(D1619:D1736)</f>
        <v>2.3812375425496599E-4</v>
      </c>
      <c r="F1722">
        <f>D1616*EXP(-N1616+D1616*A1722-EXP(-N1616+D1616*A1722))</f>
        <v>2.3372924315825746E-4</v>
      </c>
      <c r="G1722">
        <f t="shared" si="268"/>
        <v>9.337098599659761E-5</v>
      </c>
      <c r="H1722">
        <f>F1722*(1/D1616+A1722-A1722*EXP(-N1616+D1616*A1722))</f>
        <v>-0.16959036412189593</v>
      </c>
      <c r="I1722">
        <f>F1722*(-1+EXP(-N1616+D1616*A1722))</f>
        <v>1.6694982194196155E-3</v>
      </c>
      <c r="K1722">
        <f t="shared" si="260"/>
        <v>4.3945110967085334E-6</v>
      </c>
      <c r="L1722">
        <f t="shared" si="261"/>
        <v>2.8760891602997246E-2</v>
      </c>
      <c r="M1722">
        <f t="shared" si="262"/>
        <v>2.7872243046452666E-6</v>
      </c>
      <c r="O1722">
        <f t="shared" si="263"/>
        <v>-2.831308109322295E-4</v>
      </c>
      <c r="R1722">
        <f t="shared" si="264"/>
        <v>-7.4526673702851242E-7</v>
      </c>
      <c r="S1722">
        <f t="shared" si="265"/>
        <v>7.3366284511746383E-9</v>
      </c>
      <c r="U1722">
        <f t="shared" si="266"/>
        <v>1.9311727779094436E-11</v>
      </c>
    </row>
    <row r="1723" spans="1:21" x14ac:dyDescent="0.3">
      <c r="A1723">
        <f t="shared" si="267"/>
        <v>104</v>
      </c>
      <c r="D1723" s="61">
        <f t="shared" si="259"/>
        <v>1.2820683204820948E-4</v>
      </c>
      <c r="E1723" s="61">
        <f>D1723/SUM(D1619:D1736)</f>
        <v>1.348217622247589E-4</v>
      </c>
      <c r="F1723">
        <f>D1616*EXP(-N1616+D1616*A1723-EXP(-N1616+D1616*A1723))</f>
        <v>1.1084355727263721E-4</v>
      </c>
      <c r="G1723">
        <f t="shared" si="268"/>
        <v>9.537804398242467E-5</v>
      </c>
      <c r="H1723">
        <f>F1723*(1/D1616+A1723-A1723*EXP(-N1616+D1616*A1723))</f>
        <v>-9.095616689037736E-2</v>
      </c>
      <c r="I1723">
        <f>F1723*(-1+EXP(-N1616+D1616*A1723))</f>
        <v>8.8537637170736454E-4</v>
      </c>
      <c r="K1723">
        <f t="shared" si="260"/>
        <v>2.3978204952121687E-5</v>
      </c>
      <c r="L1723">
        <f t="shared" si="261"/>
        <v>8.2730242953901779E-3</v>
      </c>
      <c r="M1723">
        <f t="shared" si="262"/>
        <v>7.8389131957769731E-7</v>
      </c>
      <c r="O1723">
        <f t="shared" si="263"/>
        <v>-8.0530441025811834E-5</v>
      </c>
      <c r="R1723">
        <f t="shared" si="264"/>
        <v>-2.1809656113568531E-6</v>
      </c>
      <c r="S1723">
        <f t="shared" si="265"/>
        <v>2.1229736100565059E-8</v>
      </c>
      <c r="U1723">
        <f t="shared" si="266"/>
        <v>5.7495431272595296E-10</v>
      </c>
    </row>
    <row r="1724" spans="1:21" x14ac:dyDescent="0.3">
      <c r="A1724">
        <f t="shared" si="267"/>
        <v>105</v>
      </c>
      <c r="D1724" s="61">
        <f t="shared" si="259"/>
        <v>7.0381355086549861E-5</v>
      </c>
      <c r="E1724" s="61">
        <f>D1724/SUM(D1619:D1736)</f>
        <v>7.4012735272696199E-5</v>
      </c>
      <c r="F1724">
        <f>D1616*EXP(-N1616+D1616*A1724-EXP(-N1616+D1616*A1724))</f>
        <v>4.8155785334053568E-5</v>
      </c>
      <c r="G1724">
        <f t="shared" si="268"/>
        <v>9.6569484107403406E-5</v>
      </c>
      <c r="H1724">
        <f>F1724*(1/D1616+A1724-A1724*EXP(-N1616+D1616*A1724))</f>
        <v>-4.4614859783037294E-2</v>
      </c>
      <c r="I1724">
        <f>F1724*(-1+EXP(-N1616+D1616*A1724))</f>
        <v>4.2954985331307248E-4</v>
      </c>
      <c r="K1724">
        <f t="shared" si="260"/>
        <v>2.5856949938642631E-5</v>
      </c>
      <c r="L1724">
        <f t="shared" si="261"/>
        <v>1.9904857134600785E-3</v>
      </c>
      <c r="M1724">
        <f t="shared" si="262"/>
        <v>1.8451307648128207E-7</v>
      </c>
      <c r="O1724">
        <f t="shared" si="263"/>
        <v>-1.9164306475386967E-5</v>
      </c>
      <c r="R1724">
        <f t="shared" si="264"/>
        <v>-1.1536041959295557E-6</v>
      </c>
      <c r="S1724">
        <f t="shared" si="265"/>
        <v>1.11068490532674E-8</v>
      </c>
      <c r="U1724">
        <f t="shared" si="266"/>
        <v>6.6858186012947113E-10</v>
      </c>
    </row>
    <row r="1725" spans="1:21" x14ac:dyDescent="0.3">
      <c r="A1725">
        <f t="shared" si="267"/>
        <v>106</v>
      </c>
      <c r="D1725" s="61">
        <f t="shared" si="259"/>
        <v>3.7500025463462952E-5</v>
      </c>
      <c r="E1725" s="61">
        <f>D1725/SUM(D1619:D1736)</f>
        <v>3.9434868139915291E-5</v>
      </c>
      <c r="F1725">
        <f>D1616*EXP(-N1616+D1616*A1725-EXP(-N1616+D1616*A1725))</f>
        <v>1.8992353401392996E-5</v>
      </c>
      <c r="G1725">
        <f t="shared" si="268"/>
        <v>9.7250271571499181E-5</v>
      </c>
      <c r="H1725">
        <f>F1725*(1/D1616+A1725-A1725*EXP(-N1616+D1616*A1725))</f>
        <v>-1.9837038954576558E-2</v>
      </c>
      <c r="I1725">
        <f>F1725*(-1+EXP(-N1616+D1616*A1725))</f>
        <v>1.8895711189038689E-4</v>
      </c>
      <c r="K1725">
        <f t="shared" si="260"/>
        <v>2.0442514738522295E-5</v>
      </c>
      <c r="L1725">
        <f t="shared" si="261"/>
        <v>3.9350811448538785E-4</v>
      </c>
      <c r="M1725">
        <f t="shared" si="262"/>
        <v>3.570479013395619E-8</v>
      </c>
      <c r="O1725">
        <f t="shared" si="263"/>
        <v>-3.7483495893138862E-6</v>
      </c>
      <c r="R1725">
        <f t="shared" si="264"/>
        <v>-4.0551896119757217E-7</v>
      </c>
      <c r="S1725">
        <f t="shared" si="265"/>
        <v>3.8627585447678406E-9</v>
      </c>
      <c r="U1725">
        <f t="shared" si="266"/>
        <v>4.1789640883470125E-10</v>
      </c>
    </row>
    <row r="1726" spans="1:21" x14ac:dyDescent="0.3">
      <c r="A1726">
        <f t="shared" si="267"/>
        <v>107</v>
      </c>
      <c r="D1726" s="61">
        <f t="shared" si="259"/>
        <v>1.9415139914063055E-5</v>
      </c>
      <c r="E1726" s="61">
        <f>D1726/SUM(D1619:D1736)</f>
        <v>2.041687900119042E-5</v>
      </c>
      <c r="F1726">
        <f>D1616*EXP(-N1616+D1616*A1726-EXP(-N1616+D1616*A1726))</f>
        <v>6.7319902491828166E-6</v>
      </c>
      <c r="G1726">
        <f t="shared" si="268"/>
        <v>9.7625727155953304E-5</v>
      </c>
      <c r="H1726">
        <f>F1726*(1/D1616+A1726-A1726*EXP(-N1616+D1616*A1726))</f>
        <v>-7.916566919273978E-3</v>
      </c>
      <c r="I1726">
        <f>F1726*(-1+EXP(-N1616+D1616*A1726))</f>
        <v>7.4624017834116625E-5</v>
      </c>
      <c r="K1726">
        <f t="shared" si="260"/>
        <v>1.3684888752007603E-5</v>
      </c>
      <c r="L1726">
        <f t="shared" si="261"/>
        <v>6.2672031787343088E-5</v>
      </c>
      <c r="M1726">
        <f t="shared" si="262"/>
        <v>5.5687440377065563E-9</v>
      </c>
      <c r="O1726">
        <f t="shared" si="263"/>
        <v>-5.9076603096887899E-7</v>
      </c>
      <c r="R1726">
        <f t="shared" si="264"/>
        <v>-1.0833733758808794E-7</v>
      </c>
      <c r="S1726">
        <f t="shared" si="265"/>
        <v>1.0212213822877174E-9</v>
      </c>
      <c r="U1726">
        <f t="shared" si="266"/>
        <v>1.8727618015482421E-10</v>
      </c>
    </row>
    <row r="1727" spans="1:21" x14ac:dyDescent="0.3">
      <c r="A1727">
        <f t="shared" si="267"/>
        <v>108</v>
      </c>
      <c r="D1727" s="61">
        <f t="shared" si="259"/>
        <v>9.7801005852317208E-6</v>
      </c>
      <c r="E1727" s="61">
        <f>D1727/SUM(D1619:D1736)</f>
        <v>1.0284712402382081E-5</v>
      </c>
      <c r="F1727">
        <f>D1616*EXP(-N1616+D1616*A1727-EXP(-N1616+D1616*A1727))</f>
        <v>2.120960332541718E-6</v>
      </c>
      <c r="G1727">
        <f t="shared" si="268"/>
        <v>9.7826053044666974E-5</v>
      </c>
      <c r="H1727">
        <f>F1727*(1/D1616+A1727-A1727*EXP(-N1616+D1616*A1727))</f>
        <v>-2.8048590625148347E-3</v>
      </c>
      <c r="I1727">
        <f>F1727*(-1+EXP(-N1616+D1616*A1727))</f>
        <v>2.6169878596082924E-5</v>
      </c>
      <c r="K1727">
        <f t="shared" si="260"/>
        <v>8.1637520698403636E-6</v>
      </c>
      <c r="L1727">
        <f t="shared" si="261"/>
        <v>7.8672343605715981E-6</v>
      </c>
      <c r="M1727">
        <f t="shared" si="262"/>
        <v>6.8486254573371915E-10</v>
      </c>
      <c r="O1727">
        <f t="shared" si="263"/>
        <v>-7.3402821145136195E-8</v>
      </c>
      <c r="R1727">
        <f t="shared" si="264"/>
        <v>-2.2898173977215985E-8</v>
      </c>
      <c r="S1727">
        <f t="shared" si="265"/>
        <v>2.1364440055624301E-10</v>
      </c>
      <c r="U1727">
        <f t="shared" si="266"/>
        <v>6.6646847857822826E-11</v>
      </c>
    </row>
    <row r="1728" spans="1:21" x14ac:dyDescent="0.3">
      <c r="A1728">
        <f t="shared" si="267"/>
        <v>109</v>
      </c>
      <c r="D1728" s="61">
        <f t="shared" si="259"/>
        <v>4.8000042010171525E-6</v>
      </c>
      <c r="E1728" s="61">
        <f>D1728/SUM(D1619:D1736)</f>
        <v>5.0476641121904725E-6</v>
      </c>
      <c r="F1728">
        <f>D1616*EXP(-N1616+D1616*A1728-EXP(-N1616+D1616*A1728))</f>
        <v>5.8672822665969926E-7</v>
      </c>
      <c r="G1728">
        <f t="shared" si="268"/>
        <v>9.7929676674809234E-5</v>
      </c>
      <c r="H1728">
        <f>F1728*(1/D1616+A1728-A1728*EXP(-N1616+D1616*A1728))</f>
        <v>-8.716534584957558E-4</v>
      </c>
      <c r="I1728">
        <f>F1728*(-1+EXP(-N1616+D1616*A1728))</f>
        <v>8.0513551043758915E-6</v>
      </c>
      <c r="K1728">
        <f t="shared" si="260"/>
        <v>4.4609358855307733E-6</v>
      </c>
      <c r="L1728">
        <f t="shared" si="261"/>
        <v>7.5977975170761232E-7</v>
      </c>
      <c r="M1728">
        <f t="shared" si="262"/>
        <v>6.482431901675972E-11</v>
      </c>
      <c r="O1728">
        <f t="shared" si="263"/>
        <v>-7.017991522306703E-9</v>
      </c>
      <c r="R1728">
        <f t="shared" si="264"/>
        <v>-3.8883901927507257E-9</v>
      </c>
      <c r="S1728">
        <f t="shared" si="265"/>
        <v>3.5916578912261779E-11</v>
      </c>
      <c r="U1728">
        <f t="shared" si="266"/>
        <v>1.9899948974816225E-11</v>
      </c>
    </row>
    <row r="1729" spans="1:21" x14ac:dyDescent="0.3">
      <c r="A1729">
        <f t="shared" si="267"/>
        <v>110</v>
      </c>
      <c r="D1729" s="61">
        <f t="shared" si="259"/>
        <v>2.2986030994332445E-6</v>
      </c>
      <c r="E1729" s="61">
        <f>D1729/SUM(D1619:D1736)</f>
        <v>2.4172012955155988E-6</v>
      </c>
      <c r="F1729">
        <f>D1616*EXP(-N1616+D1616*A1729-EXP(-N1616+D1616*A1729))</f>
        <v>1.4060378778076935E-7</v>
      </c>
      <c r="G1729">
        <f t="shared" si="268"/>
        <v>9.7981745411365753E-5</v>
      </c>
      <c r="H1729">
        <f>F1729*(1/D1616+A1729-A1729*EXP(-N1616+D1616*A1729))</f>
        <v>-2.3443499787783987E-4</v>
      </c>
      <c r="I1729">
        <f>F1729*(-1+EXP(-N1616+D1616*A1729))</f>
        <v>2.1441770893312097E-6</v>
      </c>
      <c r="K1729">
        <f t="shared" si="260"/>
        <v>2.2765975077348294E-6</v>
      </c>
      <c r="L1729">
        <f t="shared" si="261"/>
        <v>5.4959768229982789E-8</v>
      </c>
      <c r="M1729">
        <f t="shared" si="262"/>
        <v>4.5974953904128587E-12</v>
      </c>
      <c r="O1729">
        <f t="shared" si="263"/>
        <v>-5.02670151387075E-10</v>
      </c>
      <c r="R1729">
        <f t="shared" si="264"/>
        <v>-5.3371413189451027E-10</v>
      </c>
      <c r="S1729">
        <f t="shared" si="265"/>
        <v>4.8814282177135525E-12</v>
      </c>
      <c r="U1729">
        <f t="shared" si="266"/>
        <v>5.1828962122244361E-12</v>
      </c>
    </row>
    <row r="1730" spans="1:21" x14ac:dyDescent="0.3">
      <c r="A1730">
        <f t="shared" si="267"/>
        <v>111</v>
      </c>
      <c r="D1730" s="61">
        <f t="shared" si="259"/>
        <v>0</v>
      </c>
      <c r="E1730" s="61">
        <f>D1730/SUM(D1619:D1736)</f>
        <v>0</v>
      </c>
      <c r="F1730">
        <f>D1616*EXP(-N1616+D1616*A1730-EXP(-N1616+D1616*A1730))</f>
        <v>2.8757094131593918E-8</v>
      </c>
      <c r="G1730">
        <f t="shared" si="268"/>
        <v>9.8029604940692096E-5</v>
      </c>
      <c r="H1730">
        <f>F1730*(1/D1616+A1730-A1730*EXP(-N1616+D1616*A1730))</f>
        <v>-5.3767561722714528E-5</v>
      </c>
      <c r="I1730">
        <f>F1730*(-1+EXP(-N1616+D1616*A1730))</f>
        <v>4.8701716172349092E-7</v>
      </c>
      <c r="K1730">
        <f t="shared" si="260"/>
        <v>-2.8757094131593918E-8</v>
      </c>
      <c r="L1730">
        <f t="shared" si="261"/>
        <v>2.8909506936059167E-9</v>
      </c>
      <c r="M1730">
        <f t="shared" si="262"/>
        <v>2.3718571581320492E-13</v>
      </c>
      <c r="O1730">
        <f t="shared" si="263"/>
        <v>-2.618572530298904E-11</v>
      </c>
      <c r="R1730">
        <f t="shared" si="264"/>
        <v>1.5461988336863877E-12</v>
      </c>
      <c r="S1730">
        <f t="shared" si="265"/>
        <v>-1.4005198363384126E-14</v>
      </c>
      <c r="U1730">
        <f t="shared" si="266"/>
        <v>8.2697046289335338E-16</v>
      </c>
    </row>
    <row r="1731" spans="1:21" x14ac:dyDescent="0.3">
      <c r="A1731">
        <f t="shared" si="267"/>
        <v>112</v>
      </c>
      <c r="D1731" s="61">
        <f t="shared" si="259"/>
        <v>0</v>
      </c>
      <c r="E1731" s="61">
        <f>D1731/SUM(D1619:D1736)</f>
        <v>0</v>
      </c>
      <c r="F1731">
        <f>D1616*EXP(-N1616+D1616*A1731-EXP(-N1616+D1616*A1731))</f>
        <v>4.9379000403419919E-9</v>
      </c>
      <c r="G1731">
        <f t="shared" si="268"/>
        <v>9.8029604940692096E-5</v>
      </c>
      <c r="H1731">
        <f>F1731*(1/D1616+A1731-A1731*EXP(-N1616+D1616*A1731))</f>
        <v>-1.034511292111576E-5</v>
      </c>
      <c r="I1731">
        <f>F1731*(-1+EXP(-N1616+D1616*A1731))</f>
        <v>9.2813746995654306E-8</v>
      </c>
      <c r="K1731">
        <f t="shared" si="260"/>
        <v>-4.9379000403419919E-9</v>
      </c>
      <c r="L1731">
        <f t="shared" si="261"/>
        <v>1.0702136135063625E-10</v>
      </c>
      <c r="M1731">
        <f t="shared" si="262"/>
        <v>8.6143916313733284E-15</v>
      </c>
      <c r="O1731">
        <f t="shared" si="263"/>
        <v>-9.6016869330191246E-13</v>
      </c>
      <c r="R1731">
        <f t="shared" si="264"/>
        <v>5.1083133510519974E-14</v>
      </c>
      <c r="S1731">
        <f t="shared" si="265"/>
        <v>-4.5830500503413279E-16</v>
      </c>
      <c r="U1731">
        <f t="shared" si="266"/>
        <v>2.4382856808409445E-17</v>
      </c>
    </row>
    <row r="1732" spans="1:21" x14ac:dyDescent="0.3">
      <c r="A1732">
        <f t="shared" si="267"/>
        <v>113</v>
      </c>
      <c r="D1732" s="61">
        <f t="shared" si="259"/>
        <v>0</v>
      </c>
      <c r="E1732" s="61">
        <f>D1732/SUM(D1619:D1736)</f>
        <v>0</v>
      </c>
      <c r="F1732">
        <f>D1616*EXP(-N1616+D1616*A1732-EXP(-N1616+D1616*A1732))</f>
        <v>6.9905237436699509E-10</v>
      </c>
      <c r="G1732">
        <f t="shared" si="268"/>
        <v>9.8029604940692096E-5</v>
      </c>
      <c r="H1732">
        <f>F1732*(1/D1616+A1732-A1732*EXP(-N1616+D1616*A1732))</f>
        <v>-1.6399100903795827E-6</v>
      </c>
      <c r="I1732">
        <f>F1732*(-1+EXP(-N1616+D1616*A1732))</f>
        <v>1.4575153222589991E-8</v>
      </c>
      <c r="K1732">
        <f t="shared" si="260"/>
        <v>-6.9905237436699509E-10</v>
      </c>
      <c r="L1732">
        <f t="shared" si="261"/>
        <v>2.689305104528771E-12</v>
      </c>
      <c r="M1732">
        <f t="shared" si="262"/>
        <v>2.1243509146197538E-16</v>
      </c>
      <c r="O1732">
        <f t="shared" si="263"/>
        <v>-2.3901940838553818E-14</v>
      </c>
      <c r="R1732">
        <f t="shared" si="264"/>
        <v>1.1463830424282408E-15</v>
      </c>
      <c r="S1732">
        <f t="shared" si="265"/>
        <v>-1.0188795467014293E-17</v>
      </c>
      <c r="U1732">
        <f t="shared" si="266"/>
        <v>4.8867422210813346E-19</v>
      </c>
    </row>
    <row r="1733" spans="1:21" x14ac:dyDescent="0.3">
      <c r="A1733">
        <f t="shared" si="267"/>
        <v>114</v>
      </c>
      <c r="D1733" s="61">
        <f t="shared" si="259"/>
        <v>0</v>
      </c>
      <c r="E1733" s="61">
        <f>D1733/SUM(D1619:D1736)</f>
        <v>0</v>
      </c>
      <c r="F1733">
        <f>D1616*EXP(-N1616+D1616*A1733-EXP(-N1616+D1616*A1733))</f>
        <v>7.9974342339957385E-11</v>
      </c>
      <c r="G1733">
        <f t="shared" si="268"/>
        <v>9.8029604940692096E-5</v>
      </c>
      <c r="H1733">
        <f>F1733*(1/D1616+A1733-A1733*EXP(-N1616+D1616*A1733))</f>
        <v>-2.0994552413743121E-7</v>
      </c>
      <c r="I1733">
        <f>F1733*(-1+EXP(-N1616+D1616*A1733))</f>
        <v>1.8487347228511222E-9</v>
      </c>
      <c r="K1733">
        <f t="shared" si="260"/>
        <v>-7.9974342339957385E-11</v>
      </c>
      <c r="L1733">
        <f t="shared" si="261"/>
        <v>4.4077123105340712E-14</v>
      </c>
      <c r="M1733">
        <f t="shared" si="262"/>
        <v>3.4178200754754156E-18</v>
      </c>
      <c r="O1733">
        <f t="shared" si="263"/>
        <v>-3.881335803800475E-16</v>
      </c>
      <c r="R1733">
        <f t="shared" si="264"/>
        <v>1.679025522010871E-17</v>
      </c>
      <c r="S1733">
        <f t="shared" si="265"/>
        <v>-1.4785134362106189E-19</v>
      </c>
      <c r="U1733">
        <f t="shared" si="266"/>
        <v>6.3958954327087003E-21</v>
      </c>
    </row>
    <row r="1734" spans="1:21" x14ac:dyDescent="0.3">
      <c r="A1734">
        <f t="shared" si="267"/>
        <v>115</v>
      </c>
      <c r="D1734" s="61">
        <f t="shared" si="259"/>
        <v>0</v>
      </c>
      <c r="E1734" s="61">
        <f>D1734/SUM(D1619:D1736)</f>
        <v>0</v>
      </c>
      <c r="F1734">
        <f>D1616*EXP(-N1616+D1616*A1734-EXP(-N1616+D1616*A1734))</f>
        <v>7.232133007807971E-12</v>
      </c>
      <c r="G1734">
        <f t="shared" si="268"/>
        <v>9.8029604940692096E-5</v>
      </c>
      <c r="H1734">
        <f>F1734*(1/D1616+A1734-A1734*EXP(-N1616+D1616*A1734))</f>
        <v>-2.1233495175391365E-8</v>
      </c>
      <c r="I1734">
        <f>F1734*(-1+EXP(-N1616+D1616*A1734))</f>
        <v>1.8527621912602417E-10</v>
      </c>
      <c r="K1734">
        <f t="shared" si="260"/>
        <v>-7.232133007807971E-12</v>
      </c>
      <c r="L1734">
        <f t="shared" si="261"/>
        <v>4.5086131736336836E-16</v>
      </c>
      <c r="M1734">
        <f t="shared" si="262"/>
        <v>3.4327277373634526E-20</v>
      </c>
      <c r="O1734">
        <f t="shared" si="263"/>
        <v>-3.9340617049271876E-18</v>
      </c>
      <c r="R1734">
        <f t="shared" si="264"/>
        <v>1.5356346132907919E-19</v>
      </c>
      <c r="S1734">
        <f t="shared" si="265"/>
        <v>-1.3399422599031818E-21</v>
      </c>
      <c r="U1734">
        <f t="shared" si="266"/>
        <v>5.2303747842625571E-23</v>
      </c>
    </row>
    <row r="1735" spans="1:21" x14ac:dyDescent="0.3">
      <c r="A1735">
        <f t="shared" si="267"/>
        <v>116</v>
      </c>
      <c r="D1735" s="61">
        <f t="shared" si="259"/>
        <v>0</v>
      </c>
      <c r="E1735" s="61">
        <f>D1735/SUM(D1619:D1736)</f>
        <v>0</v>
      </c>
      <c r="F1735">
        <f>D1616*EXP(-N1616+D1616*A1735-EXP(-N1616+D1616*A1735))</f>
        <v>5.0450135342140207E-13</v>
      </c>
      <c r="G1735">
        <f t="shared" si="268"/>
        <v>9.8029604940692096E-5</v>
      </c>
      <c r="H1735">
        <f>F1735*(1/D1616+A1735-A1735*EXP(-N1616+D1616*A1735))</f>
        <v>-1.6557417146051933E-9</v>
      </c>
      <c r="I1735">
        <f>F1735*(-1+EXP(-N1616+D1616*A1735))</f>
        <v>1.4317697477829124E-11</v>
      </c>
      <c r="K1735">
        <f t="shared" si="260"/>
        <v>-5.0450135342140207E-13</v>
      </c>
      <c r="L1735">
        <f t="shared" si="261"/>
        <v>2.7414806254837455E-18</v>
      </c>
      <c r="M1735">
        <f t="shared" si="262"/>
        <v>2.0499646106663446E-22</v>
      </c>
      <c r="O1735">
        <f t="shared" si="263"/>
        <v>-2.3706408971139245E-20</v>
      </c>
      <c r="R1735">
        <f t="shared" si="264"/>
        <v>8.3532393593459289E-22</v>
      </c>
      <c r="S1735">
        <f t="shared" si="265"/>
        <v>-7.2232977554429878E-24</v>
      </c>
      <c r="U1735">
        <f t="shared" si="266"/>
        <v>2.5452161560402642E-25</v>
      </c>
    </row>
    <row r="1736" spans="1:21" x14ac:dyDescent="0.3">
      <c r="A1736">
        <f t="shared" si="267"/>
        <v>117</v>
      </c>
      <c r="D1736" s="61">
        <f t="shared" si="259"/>
        <v>0</v>
      </c>
      <c r="E1736" s="61">
        <f>D1736/SUM(D1619:D1736)</f>
        <v>0</v>
      </c>
      <c r="F1736">
        <f>D1616*EXP(-N1616+D1616*A1736-EXP(-N1616+D1616*A1736))</f>
        <v>2.6426814694567156E-14</v>
      </c>
      <c r="G1736">
        <f t="shared" si="268"/>
        <v>9.8029604940692096E-5</v>
      </c>
      <c r="H1736">
        <f>F1736*(1/D1616+A1736-A1736*EXP(-N1616+D1616*A1736))</f>
        <v>-9.6905039239285557E-11</v>
      </c>
      <c r="I1736">
        <f>F1736*(-1+EXP(-N1616+D1616*A1736))</f>
        <v>8.305365298546051E-13</v>
      </c>
      <c r="K1736">
        <f t="shared" si="260"/>
        <v>-2.6426814694567156E-14</v>
      </c>
      <c r="L1736">
        <f t="shared" si="261"/>
        <v>9.3905866299674733E-21</v>
      </c>
      <c r="M1736">
        <f t="shared" si="262"/>
        <v>6.8979092742292938E-25</v>
      </c>
      <c r="O1736">
        <f t="shared" si="263"/>
        <v>-8.0483175015220567E-23</v>
      </c>
      <c r="R1736">
        <f t="shared" si="264"/>
        <v>2.5608915149463586E-24</v>
      </c>
      <c r="S1736">
        <f t="shared" si="265"/>
        <v>-2.1948434971536492E-26</v>
      </c>
      <c r="U1736">
        <f t="shared" si="266"/>
        <v>6.9837653490099059E-28</v>
      </c>
    </row>
    <row r="1737" spans="1:21" x14ac:dyDescent="0.3">
      <c r="A1737" t="s">
        <v>3</v>
      </c>
      <c r="D1737" s="61" t="s">
        <v>3</v>
      </c>
      <c r="E1737" s="61" t="s">
        <v>3</v>
      </c>
      <c r="F1737" t="s">
        <v>3</v>
      </c>
    </row>
    <row r="1738" spans="1:21" x14ac:dyDescent="0.3">
      <c r="E1738" s="61" t="s">
        <v>3</v>
      </c>
      <c r="F1738" t="s">
        <v>3</v>
      </c>
    </row>
    <row r="1739" spans="1:21" x14ac:dyDescent="0.3">
      <c r="E1739" s="61" t="s">
        <v>3</v>
      </c>
      <c r="F1739" t="s">
        <v>3</v>
      </c>
      <c r="U1739" t="s">
        <v>47</v>
      </c>
    </row>
    <row r="1740" spans="1:21" x14ac:dyDescent="0.3">
      <c r="D1740">
        <f>SUM(D1619:D1739)</f>
        <v>0.95093573865677716</v>
      </c>
      <c r="E1740">
        <f>SUM(E1619:E1739)</f>
        <v>1.0000000000000009</v>
      </c>
      <c r="F1740">
        <f>SUM(F1618:F1739)</f>
        <v>0.99970229298429869</v>
      </c>
      <c r="G1740">
        <f>SUM(G1619:G1739)</f>
        <v>1.7006250357824489E-2</v>
      </c>
      <c r="H1740">
        <f>SUM(H1619:H1739)</f>
        <v>1.5127865060613887E-4</v>
      </c>
      <c r="I1740">
        <f>SUM(I1619:I1739)</f>
        <v>2.9766273247610491E-4</v>
      </c>
      <c r="L1740">
        <f t="shared" ref="L1740:M1740" si="269">SUM(L1619:L1739)</f>
        <v>88.990368169195662</v>
      </c>
      <c r="M1740">
        <f t="shared" si="269"/>
        <v>1.233814669766136E-2</v>
      </c>
      <c r="O1740">
        <f t="shared" ref="O1740" si="270">SUM(O1619:O1739)</f>
        <v>-1.0373913062861142</v>
      </c>
      <c r="R1740">
        <f t="shared" ref="R1740:S1740" si="271">SUM(R1619:R1739)</f>
        <v>1.6211210897143061E-2</v>
      </c>
      <c r="S1740">
        <f t="shared" si="271"/>
        <v>-6.5908300575119204E-5</v>
      </c>
      <c r="U1740">
        <f t="shared" ref="U1740" si="272">SUM(U1619:U1739)</f>
        <v>1.6127297429273388E-4</v>
      </c>
    </row>
    <row r="1741" spans="1:21" x14ac:dyDescent="0.3">
      <c r="E1741" t="s">
        <v>3</v>
      </c>
      <c r="F1741" t="s">
        <v>3</v>
      </c>
    </row>
    <row r="1742" spans="1:21" x14ac:dyDescent="0.3">
      <c r="H1742" t="s">
        <v>32</v>
      </c>
      <c r="I1742" t="s">
        <v>33</v>
      </c>
      <c r="K1742" t="s">
        <v>34</v>
      </c>
      <c r="L1742" t="s">
        <v>35</v>
      </c>
      <c r="M1742" t="s">
        <v>36</v>
      </c>
      <c r="O1742" t="s">
        <v>37</v>
      </c>
      <c r="R1742" t="s">
        <v>38</v>
      </c>
      <c r="S1742" t="s">
        <v>39</v>
      </c>
      <c r="U1742" t="s">
        <v>40</v>
      </c>
    </row>
    <row r="1744" spans="1:21" x14ac:dyDescent="0.3">
      <c r="T1744" s="9" t="s">
        <v>48</v>
      </c>
      <c r="U1744">
        <f>(U1740/(A1736-3))^0.5</f>
        <v>1.1894011993831841E-3</v>
      </c>
    </row>
    <row r="1745" spans="4:14" x14ac:dyDescent="0.3">
      <c r="D1745">
        <f>L1740</f>
        <v>88.990368169195662</v>
      </c>
      <c r="E1745">
        <f>O1740</f>
        <v>-1.0373913062861142</v>
      </c>
      <c r="G1745">
        <f>R1740</f>
        <v>1.6211210897143061E-2</v>
      </c>
    </row>
    <row r="1746" spans="4:14" x14ac:dyDescent="0.3">
      <c r="D1746">
        <f>O1740</f>
        <v>-1.0373913062861142</v>
      </c>
      <c r="E1746">
        <f>M1740</f>
        <v>1.233814669766136E-2</v>
      </c>
      <c r="G1746">
        <f>S1740</f>
        <v>-6.5908300575119204E-5</v>
      </c>
      <c r="H1746" s="9" t="s">
        <v>49</v>
      </c>
      <c r="I1746">
        <f>MDETERM(D1745:E1746)</f>
        <v>2.1795494792419646E-2</v>
      </c>
      <c r="J1746" t="s">
        <v>3</v>
      </c>
      <c r="L1746" t="s">
        <v>3</v>
      </c>
      <c r="M1746" t="s">
        <v>3</v>
      </c>
      <c r="N1746" t="s">
        <v>3</v>
      </c>
    </row>
    <row r="1748" spans="4:14" x14ac:dyDescent="0.3">
      <c r="I1748" t="s">
        <v>3</v>
      </c>
    </row>
    <row r="1750" spans="4:14" x14ac:dyDescent="0.3">
      <c r="D1750">
        <f>R1740</f>
        <v>1.6211210897143061E-2</v>
      </c>
      <c r="E1750">
        <f>O1740</f>
        <v>-1.0373913062861142</v>
      </c>
      <c r="K1750" t="s">
        <v>50</v>
      </c>
      <c r="L1750" t="s">
        <v>51</v>
      </c>
    </row>
    <row r="1751" spans="4:14" x14ac:dyDescent="0.3">
      <c r="D1751">
        <f>S1740</f>
        <v>-6.5908300575119204E-5</v>
      </c>
      <c r="E1751">
        <f>M1740</f>
        <v>1.233814669766136E-2</v>
      </c>
      <c r="H1751" s="9" t="s">
        <v>16</v>
      </c>
      <c r="I1751">
        <f>MDETERM(D1750:E1751)/MDETERM(D1745:E1746)</f>
        <v>6.039945475922009E-3</v>
      </c>
      <c r="K1751">
        <f>U1744*(ABS(L1751))^0.5</f>
        <v>1.189401199383186E-3</v>
      </c>
      <c r="L1751">
        <f>(M1740*L1740-O1740*O1740)/I1746</f>
        <v>1.0000000000000031</v>
      </c>
      <c r="N1751">
        <f>D1616/K1751</f>
        <v>82.987312085732995</v>
      </c>
    </row>
    <row r="1755" spans="4:14" x14ac:dyDescent="0.3">
      <c r="D1755">
        <f>L1740</f>
        <v>88.990368169195662</v>
      </c>
      <c r="E1755">
        <f>R1740</f>
        <v>1.6211210897143061E-2</v>
      </c>
      <c r="L1755" t="s">
        <v>52</v>
      </c>
    </row>
    <row r="1756" spans="4:14" x14ac:dyDescent="0.3">
      <c r="D1756">
        <f>O1740</f>
        <v>-1.0373913062861142</v>
      </c>
      <c r="E1756">
        <f>S1740</f>
        <v>-6.5908300575119204E-5</v>
      </c>
      <c r="H1756" s="9" t="s">
        <v>18</v>
      </c>
      <c r="I1756">
        <f>MDETERM(D1755:E1756)/MDETERM(D1745:E1746)</f>
        <v>0.50249675080972078</v>
      </c>
      <c r="K1756">
        <f>U1744*(ABS(L1756))^0.5</f>
        <v>1.189401199383186E-3</v>
      </c>
      <c r="L1756">
        <f>(L1740*M1740-O1740*O1740)/I1746</f>
        <v>1.0000000000000031</v>
      </c>
      <c r="M1756" t="s">
        <v>3</v>
      </c>
      <c r="N1756">
        <f>N1616/K1756</f>
        <v>6784.5008555045861</v>
      </c>
    </row>
    <row r="1759" spans="4:14" x14ac:dyDescent="0.3">
      <c r="D1759" t="s">
        <v>3</v>
      </c>
      <c r="E1759" t="s">
        <v>3</v>
      </c>
      <c r="F1759" t="s">
        <v>3</v>
      </c>
      <c r="N1759" t="s">
        <v>3</v>
      </c>
    </row>
    <row r="1761" spans="1:8" x14ac:dyDescent="0.3">
      <c r="H1761" s="9"/>
    </row>
    <row r="1764" spans="1:8" x14ac:dyDescent="0.3">
      <c r="A1764" s="9" t="s">
        <v>22</v>
      </c>
      <c r="B1764" s="9"/>
      <c r="C1764" s="9"/>
      <c r="D1764">
        <f>1-U1740/G1740</f>
        <v>0.99051684110844973</v>
      </c>
    </row>
    <row r="1816" spans="1:21" x14ac:dyDescent="0.3">
      <c r="A1816" t="s">
        <v>3</v>
      </c>
      <c r="D1816">
        <f>D1616+$D$3*I1751</f>
        <v>0.1017251812663186</v>
      </c>
      <c r="N1816">
        <f>N1616+$D$3*I1756</f>
        <v>8.3207418301582656</v>
      </c>
      <c r="O1816" t="s">
        <v>3</v>
      </c>
    </row>
    <row r="1818" spans="1:21" ht="57.6" x14ac:dyDescent="0.3">
      <c r="D1818" s="63" t="s">
        <v>53</v>
      </c>
      <c r="E1818" s="63" t="s">
        <v>31</v>
      </c>
      <c r="F1818" t="s">
        <v>24</v>
      </c>
      <c r="H1818" t="s">
        <v>32</v>
      </c>
      <c r="I1818" t="s">
        <v>33</v>
      </c>
      <c r="K1818" t="s">
        <v>34</v>
      </c>
      <c r="L1818" t="s">
        <v>35</v>
      </c>
      <c r="M1818" t="s">
        <v>36</v>
      </c>
      <c r="O1818" t="s">
        <v>37</v>
      </c>
      <c r="R1818" t="s">
        <v>38</v>
      </c>
      <c r="S1818" t="s">
        <v>39</v>
      </c>
      <c r="U1818" t="s">
        <v>40</v>
      </c>
    </row>
    <row r="1819" spans="1:21" x14ac:dyDescent="0.3">
      <c r="A1819">
        <v>0</v>
      </c>
      <c r="D1819" s="61">
        <f>D1619</f>
        <v>4.2518059718941554E-3</v>
      </c>
      <c r="E1819" s="61">
        <f>D1819/SUM(D1819:D1936)</f>
        <v>4.4711811735038461E-3</v>
      </c>
      <c r="F1819">
        <f>D1816*EXP(-N1816+D1816*A1819-EXP(-N1816+D1816*A1819))</f>
        <v>2.4755431250638833E-5</v>
      </c>
      <c r="G1819">
        <f>(1/$H$4-E1819)^2</f>
        <v>2.9482824967505221E-5</v>
      </c>
      <c r="H1819">
        <f>F1819*(1/D1816+A1819-A1819*EXP(-N1816+D1816*A1819))</f>
        <v>2.4335598071659965E-4</v>
      </c>
      <c r="I1819">
        <f>F1819*(-1+EXP(-N1816+D1816*A1819))</f>
        <v>-2.4749405401783927E-5</v>
      </c>
      <c r="K1819">
        <f>E1819-F1819</f>
        <v>4.4464257422532072E-3</v>
      </c>
      <c r="L1819">
        <f>H1819*H1819</f>
        <v>5.9222133350538019E-8</v>
      </c>
      <c r="M1819">
        <f>I1819*I1819</f>
        <v>6.125330677418514E-10</v>
      </c>
      <c r="O1819">
        <f>H1819*I1819</f>
        <v>-6.0229158237038366E-9</v>
      </c>
      <c r="R1819">
        <f>H1819*K1819</f>
        <v>1.0820642971895638E-6</v>
      </c>
      <c r="S1819">
        <f>I1819*K1819</f>
        <v>-1.1004639328395263E-7</v>
      </c>
      <c r="U1819">
        <f>K1819*K1819</f>
        <v>1.9770701881371984E-5</v>
      </c>
    </row>
    <row r="1820" spans="1:21" x14ac:dyDescent="0.3">
      <c r="A1820">
        <f>A1819+1</f>
        <v>1</v>
      </c>
      <c r="D1820" s="61">
        <f t="shared" ref="D1820:D1883" si="273">D1620</f>
        <v>5.8713955650789454E-4</v>
      </c>
      <c r="E1820" s="61">
        <f>D1820/SUM(D1819:D1936)</f>
        <v>6.1743347382994069E-4</v>
      </c>
      <c r="F1820">
        <f>D1816*EXP(-N1816+D1816*A1820-EXP(-N1816+D1816*A1820))</f>
        <v>2.7405508298272043E-5</v>
      </c>
      <c r="G1820">
        <f>(1/$H$4-E1820)^2</f>
        <v>8.6184423612922735E-5</v>
      </c>
      <c r="H1820">
        <f>F1820*(1/D1816+A1820-A1820*EXP(-N1816+D1816*A1820))</f>
        <v>2.9680544145953492E-4</v>
      </c>
      <c r="I1820">
        <f>F1820*(-1+EXP(-N1816+D1816*A1820))</f>
        <v>-2.7398123063867833E-5</v>
      </c>
      <c r="K1820">
        <f t="shared" ref="K1820:K1883" si="274">E1820-F1820</f>
        <v>5.9002796553166864E-4</v>
      </c>
      <c r="L1820">
        <f t="shared" ref="L1820:L1883" si="275">H1820*H1820</f>
        <v>8.8093470079989415E-8</v>
      </c>
      <c r="M1820">
        <f t="shared" ref="M1820:M1883" si="276">I1820*I1820</f>
        <v>7.5065714742284652E-10</v>
      </c>
      <c r="O1820">
        <f t="shared" ref="O1820:O1883" si="277">H1820*I1820</f>
        <v>-8.1319120111339583E-9</v>
      </c>
      <c r="R1820">
        <f t="shared" ref="R1820:R1883" si="278">H1820*K1820</f>
        <v>1.7512351078309816E-7</v>
      </c>
      <c r="S1820">
        <f t="shared" ref="S1820:S1883" si="279">I1820*K1820</f>
        <v>-1.6165658810760225E-8</v>
      </c>
      <c r="U1820">
        <f t="shared" ref="U1820:U1883" si="280">K1820*K1820</f>
        <v>3.4813300010943995E-7</v>
      </c>
    </row>
    <row r="1821" spans="1:21" x14ac:dyDescent="0.3">
      <c r="A1821">
        <f t="shared" ref="A1821:A1884" si="281">A1820+1</f>
        <v>2</v>
      </c>
      <c r="D1821" s="61">
        <f t="shared" si="273"/>
        <v>2.2883227438282399E-4</v>
      </c>
      <c r="E1821" s="61">
        <f>D1821/SUM(D1819:D1936)</f>
        <v>2.406390517050667E-4</v>
      </c>
      <c r="F1821">
        <f>D1816*EXP(-N1816+D1816*A1821-EXP(-N1816+D1816*A1821))</f>
        <v>3.0339192287999565E-5</v>
      </c>
      <c r="G1821">
        <f t="shared" ref="G1821:G1884" si="282">(1/$H$4-E1821)^2</f>
        <v>9.3322382357163616E-5</v>
      </c>
      <c r="H1821">
        <f>F1821*(1/D1816+A1821-A1821*EXP(-N1816+D1816*A1821))</f>
        <v>3.589069099801516E-4</v>
      </c>
      <c r="I1821">
        <f>F1821*(-1+EXP(-N1816+D1816*A1821))</f>
        <v>-3.0330141026294622E-5</v>
      </c>
      <c r="K1821">
        <f t="shared" si="274"/>
        <v>2.1029985941706713E-4</v>
      </c>
      <c r="L1821">
        <f t="shared" si="275"/>
        <v>1.2881417003150064E-7</v>
      </c>
      <c r="M1821">
        <f t="shared" si="276"/>
        <v>9.1991745467492019E-10</v>
      </c>
      <c r="O1821">
        <f t="shared" si="277"/>
        <v>-1.0885697195009626E-8</v>
      </c>
      <c r="R1821">
        <f t="shared" si="278"/>
        <v>7.5478072712639847E-8</v>
      </c>
      <c r="S1821">
        <f t="shared" si="279"/>
        <v>-6.3784243939295793E-9</v>
      </c>
      <c r="U1821">
        <f t="shared" si="280"/>
        <v>4.4226030870838198E-8</v>
      </c>
    </row>
    <row r="1822" spans="1:21" x14ac:dyDescent="0.3">
      <c r="A1822">
        <f t="shared" si="281"/>
        <v>3</v>
      </c>
      <c r="D1822" s="61">
        <f t="shared" si="273"/>
        <v>1.5916220114630932E-4</v>
      </c>
      <c r="E1822" s="61">
        <f>D1822/SUM(D1819:D1936)</f>
        <v>1.6737429741691095E-4</v>
      </c>
      <c r="F1822">
        <f>D1816*EXP(-N1816+D1816*A1822-EXP(-N1816+D1816*A1822))</f>
        <v>3.3586815270003566E-5</v>
      </c>
      <c r="G1822">
        <f t="shared" si="282"/>
        <v>9.4743276573020763E-5</v>
      </c>
      <c r="H1822">
        <f>F1822*(1/D1816+A1822-A1822*EXP(-N1816+D1816*A1822))</f>
        <v>4.3089925226415704E-4</v>
      </c>
      <c r="I1822">
        <f>F1822*(-1+EXP(-N1816+D1816*A1822))</f>
        <v>-3.3575722177918557E-5</v>
      </c>
      <c r="K1822">
        <f t="shared" si="274"/>
        <v>1.3378748214690737E-4</v>
      </c>
      <c r="L1822">
        <f t="shared" si="275"/>
        <v>1.8567416560180964E-7</v>
      </c>
      <c r="M1822">
        <f t="shared" si="276"/>
        <v>1.1273291197687721E-9</v>
      </c>
      <c r="O1822">
        <f t="shared" si="277"/>
        <v>-1.446775358069418E-8</v>
      </c>
      <c r="R1822">
        <f t="shared" si="278"/>
        <v>5.7648926019406648E-8</v>
      </c>
      <c r="S1822">
        <f t="shared" si="279"/>
        <v>-4.4920113314478006E-9</v>
      </c>
      <c r="U1822">
        <f t="shared" si="280"/>
        <v>1.789909037920906E-8</v>
      </c>
    </row>
    <row r="1823" spans="1:21" x14ac:dyDescent="0.3">
      <c r="A1823">
        <f t="shared" si="281"/>
        <v>4</v>
      </c>
      <c r="D1823" s="61">
        <f t="shared" si="273"/>
        <v>2.1879988530606242E-4</v>
      </c>
      <c r="E1823" s="61">
        <f>D1823/SUM(D1819:D1936)</f>
        <v>2.3008903379225526E-4</v>
      </c>
      <c r="F1823">
        <f>D1816*EXP(-N1816+D1816*A1823-EXP(-N1816+D1816*A1823))</f>
        <v>3.7181949027326927E-5</v>
      </c>
      <c r="G1823">
        <f t="shared" si="282"/>
        <v>9.3526327413227808E-5</v>
      </c>
      <c r="H1823">
        <f>F1823*(1/D1816+A1823-A1823*EXP(-N1816+D1816*A1823))</f>
        <v>5.1418713029587992E-4</v>
      </c>
      <c r="I1823">
        <f>F1823*(-1+EXP(-N1816+D1816*A1823))</f>
        <v>-3.7168353544721487E-5</v>
      </c>
      <c r="K1823">
        <f t="shared" si="274"/>
        <v>1.9290708476492834E-4</v>
      </c>
      <c r="L1823">
        <f t="shared" si="275"/>
        <v>2.643884049619122E-7</v>
      </c>
      <c r="M1823">
        <f t="shared" si="276"/>
        <v>1.3814865052254104E-9</v>
      </c>
      <c r="O1823">
        <f t="shared" si="277"/>
        <v>-1.9111489046983037E-8</v>
      </c>
      <c r="R1823">
        <f t="shared" si="278"/>
        <v>9.9190340329022556E-8</v>
      </c>
      <c r="S1823">
        <f t="shared" si="279"/>
        <v>-7.1700387278244125E-9</v>
      </c>
      <c r="U1823">
        <f t="shared" si="280"/>
        <v>3.7213143352503249E-8</v>
      </c>
    </row>
    <row r="1824" spans="1:21" x14ac:dyDescent="0.3">
      <c r="A1824">
        <f t="shared" si="281"/>
        <v>5</v>
      </c>
      <c r="D1824" s="61">
        <f t="shared" si="273"/>
        <v>1.8892763764826815E-4</v>
      </c>
      <c r="E1824" s="61">
        <f>D1824/SUM(D1819:D1936)</f>
        <v>1.9867550452476801E-4</v>
      </c>
      <c r="F1824">
        <f>D1816*EXP(-N1816+D1816*A1824-EXP(-N1816+D1816*A1824))</f>
        <v>4.1161750135176741E-5</v>
      </c>
      <c r="G1824">
        <f t="shared" si="282"/>
        <v>9.4134908490359212E-5</v>
      </c>
      <c r="H1824">
        <f>F1824*(1/D1816+A1824-A1824*EXP(-N1816+D1816*A1824))</f>
        <v>6.1036222253575678E-4</v>
      </c>
      <c r="I1824">
        <f>F1824*(-1+EXP(-N1816+D1816*A1824))</f>
        <v>-4.1145087833459249E-5</v>
      </c>
      <c r="K1824">
        <f t="shared" si="274"/>
        <v>1.5751375438959126E-4</v>
      </c>
      <c r="L1824">
        <f t="shared" si="275"/>
        <v>3.725420426987887E-7</v>
      </c>
      <c r="M1824">
        <f t="shared" si="276"/>
        <v>1.6929182528230763E-9</v>
      </c>
      <c r="O1824">
        <f t="shared" si="277"/>
        <v>-2.5113407256459112E-8</v>
      </c>
      <c r="R1824">
        <f t="shared" si="278"/>
        <v>9.6140445209182236E-8</v>
      </c>
      <c r="S1824">
        <f t="shared" si="279"/>
        <v>-6.4809172593376601E-9</v>
      </c>
      <c r="U1824">
        <f t="shared" si="280"/>
        <v>2.4810582821904479E-8</v>
      </c>
    </row>
    <row r="1825" spans="1:21" x14ac:dyDescent="0.3">
      <c r="A1825">
        <f t="shared" si="281"/>
        <v>6</v>
      </c>
      <c r="D1825" s="61">
        <f t="shared" si="273"/>
        <v>1.292494748669822E-4</v>
      </c>
      <c r="E1825" s="61">
        <f>D1825/SUM(D1819:D1936)</f>
        <v>1.3591820100225765E-4</v>
      </c>
      <c r="F1825">
        <f>D1816*EXP(-N1816+D1816*A1825-EXP(-N1816+D1816*A1825))</f>
        <v>4.5567341552185527E-5</v>
      </c>
      <c r="G1825">
        <f t="shared" si="282"/>
        <v>9.5356629173258618E-5</v>
      </c>
      <c r="H1825">
        <f>F1825*(1/D1816+A1825-A1825*EXP(-N1816+D1816*A1825))</f>
        <v>7.2122706722285148E-4</v>
      </c>
      <c r="I1825">
        <f>F1825*(-1+EXP(-N1816+D1816*A1825))</f>
        <v>-4.5546920715161048E-5</v>
      </c>
      <c r="K1825">
        <f t="shared" si="274"/>
        <v>9.0350859450072119E-5</v>
      </c>
      <c r="L1825">
        <f t="shared" si="275"/>
        <v>5.2016848249487554E-7</v>
      </c>
      <c r="M1825">
        <f t="shared" si="276"/>
        <v>2.0745219866331664E-9</v>
      </c>
      <c r="O1825">
        <f t="shared" si="277"/>
        <v>-3.2849672048427343E-8</v>
      </c>
      <c r="R1825">
        <f t="shared" si="278"/>
        <v>6.5163485382239564E-8</v>
      </c>
      <c r="S1825">
        <f t="shared" si="279"/>
        <v>-4.1152034319190944E-9</v>
      </c>
      <c r="U1825">
        <f t="shared" si="280"/>
        <v>8.1632778033666856E-9</v>
      </c>
    </row>
    <row r="1826" spans="1:21" x14ac:dyDescent="0.3">
      <c r="A1826">
        <f t="shared" si="281"/>
        <v>7</v>
      </c>
      <c r="D1826" s="61">
        <f t="shared" si="273"/>
        <v>1.2923267352736023E-4</v>
      </c>
      <c r="E1826" s="61">
        <f>D1826/SUM(D1819:D1936)</f>
        <v>1.3590053278458638E-4</v>
      </c>
      <c r="F1826">
        <f>D1816*EXP(-N1816+D1816*A1826-EXP(-N1816+D1816*A1826))</f>
        <v>5.0444234561562319E-5</v>
      </c>
      <c r="G1826">
        <f t="shared" si="282"/>
        <v>9.5356974236402502E-5</v>
      </c>
      <c r="H1826">
        <f>F1826*(1/D1816+A1826-A1826*EXP(-N1816+D1816*A1826))</f>
        <v>8.4882184169048113E-4</v>
      </c>
      <c r="I1826">
        <f>F1826*(-1+EXP(-N1816+D1816*A1826))</f>
        <v>-5.0419207488092374E-5</v>
      </c>
      <c r="K1826">
        <f t="shared" si="274"/>
        <v>8.5456298223024065E-5</v>
      </c>
      <c r="L1826">
        <f t="shared" si="275"/>
        <v>7.2049851893082023E-7</v>
      </c>
      <c r="M1826">
        <f t="shared" si="276"/>
        <v>2.5420964837273099E-9</v>
      </c>
      <c r="O1826">
        <f t="shared" si="277"/>
        <v>-4.2796924556617065E-8</v>
      </c>
      <c r="R1826">
        <f t="shared" si="278"/>
        <v>7.253717244171827E-8</v>
      </c>
      <c r="S1826">
        <f t="shared" si="279"/>
        <v>-4.3086388312709499E-9</v>
      </c>
      <c r="U1826">
        <f t="shared" si="280"/>
        <v>7.3027789059824257E-9</v>
      </c>
    </row>
    <row r="1827" spans="1:21" x14ac:dyDescent="0.3">
      <c r="A1827">
        <f t="shared" si="281"/>
        <v>8</v>
      </c>
      <c r="D1827" s="61">
        <f t="shared" si="273"/>
        <v>8.9460722153159592E-5</v>
      </c>
      <c r="E1827" s="61">
        <f>D1827/SUM(D1819:D1936)</f>
        <v>9.4076516967934469E-5</v>
      </c>
      <c r="F1827">
        <f>D1816*EXP(-N1816+D1816*A1827-EXP(-N1816+D1816*A1827))</f>
        <v>5.5842795267753498E-5</v>
      </c>
      <c r="G1827">
        <f t="shared" si="282"/>
        <v>9.6175554005639209E-5</v>
      </c>
      <c r="H1827">
        <f>F1827*(1/D1816+A1827-A1827*EXP(-N1816+D1816*A1827))</f>
        <v>9.954544265918081E-4</v>
      </c>
      <c r="I1827">
        <f>F1827*(-1+EXP(-N1816+D1816*A1827))</f>
        <v>-5.5812123107388446E-5</v>
      </c>
      <c r="K1827">
        <f t="shared" si="274"/>
        <v>3.8233721700180972E-5</v>
      </c>
      <c r="L1827">
        <f t="shared" si="275"/>
        <v>9.9092951542122539E-7</v>
      </c>
      <c r="M1827">
        <f t="shared" si="276"/>
        <v>3.1149930857542835E-9</v>
      </c>
      <c r="O1827">
        <f t="shared" si="277"/>
        <v>-5.5558425004736767E-8</v>
      </c>
      <c r="R1827">
        <f t="shared" si="278"/>
        <v>3.8059927511524419E-8</v>
      </c>
      <c r="S1827">
        <f t="shared" si="279"/>
        <v>-2.1339051823841295E-9</v>
      </c>
      <c r="U1827">
        <f t="shared" si="280"/>
        <v>1.4618174750468894E-9</v>
      </c>
    </row>
    <row r="1828" spans="1:21" x14ac:dyDescent="0.3">
      <c r="A1828">
        <f t="shared" si="281"/>
        <v>9</v>
      </c>
      <c r="D1828" s="61">
        <f t="shared" si="273"/>
        <v>2.1863366056663175E-4</v>
      </c>
      <c r="E1828" s="61">
        <f>D1828/SUM(D1819:D1936)</f>
        <v>2.299142325594554E-4</v>
      </c>
      <c r="F1828">
        <f>D1816*EXP(-N1816+D1816*A1828-EXP(-N1816+D1816*A1828))</f>
        <v>6.1818760278684664E-5</v>
      </c>
      <c r="G1828">
        <f t="shared" si="282"/>
        <v>9.3529708414640241E-5</v>
      </c>
      <c r="H1828">
        <f>F1828*(1/D1816+A1828-A1828*EXP(-N1816+D1816*A1828))</f>
        <v>1.1637341433807103E-3</v>
      </c>
      <c r="I1828">
        <f>F1828*(-1+EXP(-N1816+D1816*A1828))</f>
        <v>-6.1781169943928366E-5</v>
      </c>
      <c r="K1828">
        <f t="shared" si="274"/>
        <v>1.6809547228077075E-4</v>
      </c>
      <c r="L1828">
        <f t="shared" si="275"/>
        <v>1.3542771564700358E-6</v>
      </c>
      <c r="M1828">
        <f t="shared" si="276"/>
        <v>3.8169129596405575E-9</v>
      </c>
      <c r="O1828">
        <f t="shared" si="277"/>
        <v>-7.189685688175556E-8</v>
      </c>
      <c r="R1828">
        <f t="shared" si="278"/>
        <v>1.9561844044083867E-7</v>
      </c>
      <c r="S1828">
        <f t="shared" si="279"/>
        <v>-1.0385134939783197E-8</v>
      </c>
      <c r="U1828">
        <f t="shared" si="280"/>
        <v>2.8256087801295368E-8</v>
      </c>
    </row>
    <row r="1829" spans="1:21" x14ac:dyDescent="0.3">
      <c r="A1829">
        <f t="shared" si="281"/>
        <v>10</v>
      </c>
      <c r="D1829" s="61">
        <f t="shared" si="273"/>
        <v>2.9812786589345303E-5</v>
      </c>
      <c r="E1829" s="61">
        <f>D1829/SUM(D1819:D1936)</f>
        <v>3.1351000259446217E-5</v>
      </c>
      <c r="F1829">
        <f>D1816*EXP(-N1816+D1816*A1829-EXP(-N1816+D1816*A1829))</f>
        <v>6.8433806667742044E-5</v>
      </c>
      <c r="G1829">
        <f t="shared" si="282"/>
        <v>9.7409775939583693E-5</v>
      </c>
      <c r="H1829">
        <f>F1829*(1/D1816+A1829-A1829*EXP(-N1816+D1816*A1829))</f>
        <v>1.3566095968959111E-3</v>
      </c>
      <c r="I1829">
        <f>F1829*(-1+EXP(-N1816+D1816*A1829))</f>
        <v>-6.8387738039013836E-5</v>
      </c>
      <c r="K1829">
        <f t="shared" si="274"/>
        <v>-3.7082806408295827E-5</v>
      </c>
      <c r="L1829">
        <f t="shared" si="275"/>
        <v>1.8403895983900864E-6</v>
      </c>
      <c r="M1829">
        <f t="shared" si="276"/>
        <v>4.6768827140927796E-9</v>
      </c>
      <c r="O1829">
        <f t="shared" si="277"/>
        <v>-9.2775461733729731E-8</v>
      </c>
      <c r="R1829">
        <f t="shared" si="278"/>
        <v>-5.0306891053327312E-8</v>
      </c>
      <c r="S1829">
        <f t="shared" si="279"/>
        <v>2.5360092504019986E-9</v>
      </c>
      <c r="U1829">
        <f t="shared" si="280"/>
        <v>1.3751345311151461E-9</v>
      </c>
    </row>
    <row r="1830" spans="1:21" x14ac:dyDescent="0.3">
      <c r="A1830">
        <f t="shared" si="281"/>
        <v>11</v>
      </c>
      <c r="D1830" s="61">
        <f t="shared" si="273"/>
        <v>9.9366018199151127E-5</v>
      </c>
      <c r="E1830" s="61">
        <f>D1830/SUM(D1819:D1936)</f>
        <v>1.0449288438723352E-4</v>
      </c>
      <c r="F1830">
        <f>D1816*EXP(-N1816+D1816*A1830-EXP(-N1816+D1816*A1830))</f>
        <v>7.5756181816311163E-5</v>
      </c>
      <c r="G1830">
        <f t="shared" si="282"/>
        <v>9.5971357676109698E-5</v>
      </c>
      <c r="H1830">
        <f>F1830*(1/D1816+A1830-A1830*EXP(-N1816+D1816*A1830))</f>
        <v>1.577411102773602E-3</v>
      </c>
      <c r="I1830">
        <f>F1830*(-1+EXP(-N1816+D1816*A1830))</f>
        <v>-7.5699723054514843E-5</v>
      </c>
      <c r="K1830">
        <f t="shared" si="274"/>
        <v>2.8736702570922356E-5</v>
      </c>
      <c r="L1830">
        <f t="shared" si="275"/>
        <v>2.4882257871534313E-6</v>
      </c>
      <c r="M1830">
        <f t="shared" si="276"/>
        <v>5.730448070530246E-9</v>
      </c>
      <c r="O1830">
        <f t="shared" si="277"/>
        <v>-1.1940958362307853E-7</v>
      </c>
      <c r="R1830">
        <f t="shared" si="278"/>
        <v>4.5329593692475635E-8</v>
      </c>
      <c r="S1830">
        <f t="shared" si="279"/>
        <v>-2.175360426118787E-9</v>
      </c>
      <c r="U1830">
        <f t="shared" si="280"/>
        <v>8.257980746496555E-10</v>
      </c>
    </row>
    <row r="1831" spans="1:21" x14ac:dyDescent="0.3">
      <c r="A1831">
        <f t="shared" si="281"/>
        <v>12</v>
      </c>
      <c r="D1831" s="61">
        <f t="shared" si="273"/>
        <v>9.935608209414473E-5</v>
      </c>
      <c r="E1831" s="61">
        <f>D1831/SUM(D1819:D1936)</f>
        <v>1.0448243562124179E-4</v>
      </c>
      <c r="F1831">
        <f>D1816*EXP(-N1816+D1816*A1831-EXP(-N1816+D1816*A1831))</f>
        <v>8.3861399289890813E-5</v>
      </c>
      <c r="G1831">
        <f t="shared" si="282"/>
        <v>9.5971562398832738E-5</v>
      </c>
      <c r="H1831">
        <f>F1831*(1/D1816+A1831-A1831*EXP(-N1816+D1816*A1831))</f>
        <v>1.8298982319854889E-3</v>
      </c>
      <c r="I1831">
        <f>F1831*(-1+EXP(-N1816+D1816*A1831))</f>
        <v>-8.3792207580313805E-5</v>
      </c>
      <c r="K1831">
        <f t="shared" si="274"/>
        <v>2.0621036331350978E-5</v>
      </c>
      <c r="L1831">
        <f t="shared" si="275"/>
        <v>3.3485275394236184E-6</v>
      </c>
      <c r="M1831">
        <f t="shared" si="276"/>
        <v>7.0211340511823986E-9</v>
      </c>
      <c r="O1831">
        <f t="shared" si="277"/>
        <v>-1.5333121250537732E-7</v>
      </c>
      <c r="R1831">
        <f t="shared" si="278"/>
        <v>3.7734397924447685E-8</v>
      </c>
      <c r="S1831">
        <f t="shared" si="279"/>
        <v>-1.7278821567977538E-9</v>
      </c>
      <c r="U1831">
        <f t="shared" si="280"/>
        <v>4.2522713937889698E-10</v>
      </c>
    </row>
    <row r="1832" spans="1:21" x14ac:dyDescent="0.3">
      <c r="A1832">
        <f t="shared" si="281"/>
        <v>13</v>
      </c>
      <c r="D1832" s="61">
        <f t="shared" si="273"/>
        <v>1.0927966887881629E-4</v>
      </c>
      <c r="E1832" s="61">
        <f>D1832/SUM(D1819:D1936)</f>
        <v>1.1491803750396091E-4</v>
      </c>
      <c r="F1832">
        <f>D1816*EXP(-N1816+D1816*A1832-EXP(-N1816+D1816*A1832))</f>
        <v>9.2833007501463735E-5</v>
      </c>
      <c r="G1832">
        <f t="shared" si="282"/>
        <v>9.5767206392987139E-5</v>
      </c>
      <c r="H1832">
        <f>F1832*(1/D1816+A1832-A1832*EXP(-N1816+D1816*A1832))</f>
        <v>2.1183130623749604E-3</v>
      </c>
      <c r="I1832">
        <f>F1832*(-1+EXP(-N1816+D1816*A1832))</f>
        <v>-9.2748211951369216E-5</v>
      </c>
      <c r="K1832">
        <f t="shared" si="274"/>
        <v>2.208503000249718E-5</v>
      </c>
      <c r="L1832">
        <f t="shared" si="275"/>
        <v>4.4872502302283824E-6</v>
      </c>
      <c r="M1832">
        <f t="shared" si="276"/>
        <v>8.6022308201761071E-9</v>
      </c>
      <c r="O1832">
        <f t="shared" si="277"/>
        <v>-1.9646974888850683E-7</v>
      </c>
      <c r="R1832">
        <f t="shared" si="278"/>
        <v>4.678300753723268E-8</v>
      </c>
      <c r="S1832">
        <f t="shared" si="279"/>
        <v>-2.0483470436239568E-9</v>
      </c>
      <c r="U1832">
        <f t="shared" si="280"/>
        <v>4.8774855021120056E-10</v>
      </c>
    </row>
    <row r="1833" spans="1:21" x14ac:dyDescent="0.3">
      <c r="A1833">
        <f t="shared" si="281"/>
        <v>14</v>
      </c>
      <c r="D1833" s="61">
        <f t="shared" si="273"/>
        <v>2.1851125999207405E-4</v>
      </c>
      <c r="E1833" s="61">
        <f>D1833/SUM(D1819:D1936)</f>
        <v>2.2978551663304525E-4</v>
      </c>
      <c r="F1833">
        <f>D1816*EXP(-N1816+D1816*A1833-EXP(-N1816+D1816*A1833))</f>
        <v>1.0276343856773709E-4</v>
      </c>
      <c r="G1833">
        <f t="shared" si="282"/>
        <v>9.3532198074187096E-5</v>
      </c>
      <c r="H1833">
        <f>F1833*(1/D1816+A1833-A1833*EXP(-N1816+D1816*A1833))</f>
        <v>2.447439789931242E-3</v>
      </c>
      <c r="I1833">
        <f>F1833*(-1+EXP(-N1816+D1816*A1833))</f>
        <v>-1.0265952124385103E-4</v>
      </c>
      <c r="K1833">
        <f t="shared" si="274"/>
        <v>1.2702207806530814E-4</v>
      </c>
      <c r="L1833">
        <f t="shared" si="275"/>
        <v>5.9899615253386822E-6</v>
      </c>
      <c r="M1833">
        <f t="shared" si="276"/>
        <v>1.05389773020167E-8</v>
      </c>
      <c r="O1833">
        <f t="shared" si="277"/>
        <v>-2.5125299710749261E-7</v>
      </c>
      <c r="R1833">
        <f t="shared" si="278"/>
        <v>3.1087888805678756E-7</v>
      </c>
      <c r="S1833">
        <f t="shared" si="279"/>
        <v>-1.3040025721583605E-8</v>
      </c>
      <c r="U1833">
        <f t="shared" si="280"/>
        <v>1.6134608316029236E-8</v>
      </c>
    </row>
    <row r="1834" spans="1:21" x14ac:dyDescent="0.3">
      <c r="A1834">
        <f t="shared" si="281"/>
        <v>15</v>
      </c>
      <c r="D1834" s="61">
        <f t="shared" si="273"/>
        <v>2.9788052242649978E-4</v>
      </c>
      <c r="E1834" s="61">
        <f>D1834/SUM(D1819:D1936)</f>
        <v>3.1324989725095852E-4</v>
      </c>
      <c r="F1834">
        <f>D1816*EXP(-N1816+D1816*A1834-EXP(-N1816+D1816*A1834))</f>
        <v>1.1375494546964563E-4</v>
      </c>
      <c r="G1834">
        <f t="shared" si="282"/>
        <v>9.1924762176424604E-5</v>
      </c>
      <c r="H1834">
        <f>F1834*(1/D1816+A1834-A1834*EXP(-N1816+D1816*A1834))</f>
        <v>2.8226714209483015E-3</v>
      </c>
      <c r="I1834">
        <f>F1834*(-1+EXP(-N1816+D1816*A1834))</f>
        <v>-1.1362759566067872E-4</v>
      </c>
      <c r="K1834">
        <f t="shared" si="274"/>
        <v>1.9949495178131287E-4</v>
      </c>
      <c r="L1834">
        <f t="shared" si="275"/>
        <v>7.967473950638303E-6</v>
      </c>
      <c r="M1834">
        <f t="shared" si="276"/>
        <v>1.2911230495626692E-8</v>
      </c>
      <c r="O1834">
        <f t="shared" si="277"/>
        <v>-3.2073336690246704E-7</v>
      </c>
      <c r="R1834">
        <f t="shared" si="278"/>
        <v>5.6310869901657131E-7</v>
      </c>
      <c r="S1834">
        <f t="shared" si="279"/>
        <v>-2.2668131717353616E-8</v>
      </c>
      <c r="U1834">
        <f t="shared" si="280"/>
        <v>3.9798235786228345E-8</v>
      </c>
    </row>
    <row r="1835" spans="1:21" x14ac:dyDescent="0.3">
      <c r="A1835">
        <f t="shared" si="281"/>
        <v>16</v>
      </c>
      <c r="D1835" s="61">
        <f t="shared" si="273"/>
        <v>7.0448354215401233E-4</v>
      </c>
      <c r="E1835" s="61">
        <f>D1835/SUM(D1819:D1936)</f>
        <v>7.4083191273167904E-4</v>
      </c>
      <c r="F1835">
        <f>D1816*EXP(-N1816+D1816*A1835-EXP(-N1816+D1816*A1835))</f>
        <v>1.2592063639032964E-4</v>
      </c>
      <c r="G1835">
        <f t="shared" si="282"/>
        <v>8.3908497997639921E-5</v>
      </c>
      <c r="H1835">
        <f>F1835*(1/D1816+A1835-A1835*EXP(-N1816+D1816*A1835))</f>
        <v>3.2500843403491268E-3</v>
      </c>
      <c r="I1835">
        <f>F1835*(-1+EXP(-N1816+D1816*A1835))</f>
        <v>-1.2576457207693104E-4</v>
      </c>
      <c r="K1835">
        <f t="shared" si="274"/>
        <v>6.1491127634134943E-4</v>
      </c>
      <c r="L1835">
        <f t="shared" si="275"/>
        <v>1.0563048219382619E-5</v>
      </c>
      <c r="M1835">
        <f t="shared" si="276"/>
        <v>1.5816727589693582E-8</v>
      </c>
      <c r="O1835">
        <f t="shared" si="277"/>
        <v>-4.0874546627794266E-7</v>
      </c>
      <c r="R1835">
        <f t="shared" si="278"/>
        <v>1.9985135099411144E-6</v>
      </c>
      <c r="S1835">
        <f t="shared" si="279"/>
        <v>-7.7334053534349309E-8</v>
      </c>
      <c r="U1835">
        <f t="shared" si="280"/>
        <v>3.7811587777174741E-7</v>
      </c>
    </row>
    <row r="1836" spans="1:21" x14ac:dyDescent="0.3">
      <c r="A1836">
        <f t="shared" si="281"/>
        <v>17</v>
      </c>
      <c r="D1836" s="61">
        <f t="shared" si="273"/>
        <v>6.1480151632903335E-4</v>
      </c>
      <c r="E1836" s="61">
        <f>D1836/SUM(D1819:D1936)</f>
        <v>6.4652267375864682E-4</v>
      </c>
      <c r="F1836">
        <f>D1816*EXP(-N1816+D1816*A1836-EXP(-N1816+D1816*A1836))</f>
        <v>1.3938561592332022E-4</v>
      </c>
      <c r="G1836">
        <f t="shared" si="282"/>
        <v>8.5645167325036596E-5</v>
      </c>
      <c r="H1836">
        <f>F1836*(1/D1816+A1836-A1836*EXP(-N1816+D1816*A1836))</f>
        <v>3.7365216314154555E-3</v>
      </c>
      <c r="I1836">
        <f>F1836*(-1+EXP(-N1816+D1816*A1836))</f>
        <v>-1.391943650885087E-4</v>
      </c>
      <c r="K1836">
        <f t="shared" si="274"/>
        <v>5.0713705783532654E-4</v>
      </c>
      <c r="L1836">
        <f t="shared" si="275"/>
        <v>1.3961593902035617E-5</v>
      </c>
      <c r="M1836">
        <f t="shared" si="276"/>
        <v>1.937507127239305E-8</v>
      </c>
      <c r="O1836">
        <f t="shared" si="277"/>
        <v>-5.2010275612435306E-7</v>
      </c>
      <c r="R1836">
        <f t="shared" si="278"/>
        <v>1.8949285866940886E-6</v>
      </c>
      <c r="S1836">
        <f t="shared" si="279"/>
        <v>-7.0590620778242594E-8</v>
      </c>
      <c r="U1836">
        <f t="shared" si="280"/>
        <v>2.5718799542987136E-7</v>
      </c>
    </row>
    <row r="1837" spans="1:21" x14ac:dyDescent="0.3">
      <c r="A1837">
        <f t="shared" si="281"/>
        <v>18</v>
      </c>
      <c r="D1837" s="61">
        <f t="shared" si="273"/>
        <v>1.010416505263361E-3</v>
      </c>
      <c r="E1837" s="61">
        <f>D1837/SUM(D1819:D1936)</f>
        <v>1.0625497225402445E-3</v>
      </c>
      <c r="F1837">
        <f>D1816*EXP(-N1816+D1816*A1837-EXP(-N1816+D1816*A1837))</f>
        <v>1.5428824372173874E-4</v>
      </c>
      <c r="G1837">
        <f t="shared" si="282"/>
        <v>7.8118028288409091E-5</v>
      </c>
      <c r="H1837">
        <f>F1837*(1/D1816+A1837-A1837*EXP(-N1816+D1816*A1837))</f>
        <v>4.2896861079208459E-3</v>
      </c>
      <c r="I1837">
        <f>F1837*(-1+EXP(-N1816+D1816*A1837))</f>
        <v>-1.5405387648403655E-4</v>
      </c>
      <c r="K1837">
        <f t="shared" si="274"/>
        <v>9.0826147881850573E-4</v>
      </c>
      <c r="L1837">
        <f t="shared" si="275"/>
        <v>1.8401406904489096E-5</v>
      </c>
      <c r="M1837">
        <f t="shared" si="276"/>
        <v>2.3732596859758789E-8</v>
      </c>
      <c r="O1837">
        <f t="shared" si="277"/>
        <v>-6.6084277382492553E-7</v>
      </c>
      <c r="R1837">
        <f t="shared" si="278"/>
        <v>3.8961566480473876E-6</v>
      </c>
      <c r="S1837">
        <f t="shared" si="279"/>
        <v>-1.3992120167311447E-7</v>
      </c>
      <c r="U1837">
        <f t="shared" si="280"/>
        <v>8.2493891390557897E-7</v>
      </c>
    </row>
    <row r="1838" spans="1:21" x14ac:dyDescent="0.3">
      <c r="A1838">
        <f t="shared" si="281"/>
        <v>19</v>
      </c>
      <c r="D1838" s="61">
        <f t="shared" si="273"/>
        <v>1.2268272676002328E-3</v>
      </c>
      <c r="E1838" s="61">
        <f>D1838/SUM(D1819:D1936)</f>
        <v>1.2901263647248761E-3</v>
      </c>
      <c r="F1838">
        <f>D1816*EXP(-N1816+D1816*A1838-EXP(-N1816+D1816*A1838))</f>
        <v>1.7078152209572909E-4</v>
      </c>
      <c r="G1838">
        <f t="shared" si="282"/>
        <v>7.4146974250425049E-5</v>
      </c>
      <c r="H1838">
        <f>F1838*(1/D1816+A1838-A1838*EXP(-N1816+D1816*A1838))</f>
        <v>4.9182441110219013E-3</v>
      </c>
      <c r="I1838">
        <f>F1838*(-1+EXP(-N1816+D1816*A1838))</f>
        <v>-1.7049432262797892E-4</v>
      </c>
      <c r="K1838">
        <f t="shared" si="274"/>
        <v>1.119344842629147E-3</v>
      </c>
      <c r="L1838">
        <f t="shared" si="275"/>
        <v>2.4189125135601613E-5</v>
      </c>
      <c r="M1838">
        <f t="shared" si="276"/>
        <v>2.9068314048373367E-8</v>
      </c>
      <c r="O1838">
        <f t="shared" si="277"/>
        <v>-8.3853269822772547E-7</v>
      </c>
      <c r="R1838">
        <f t="shared" si="278"/>
        <v>5.5052111804635393E-6</v>
      </c>
      <c r="S1838">
        <f t="shared" si="279"/>
        <v>-1.9084194073117809E-7</v>
      </c>
      <c r="U1838">
        <f t="shared" si="280"/>
        <v>1.2529328767204699E-6</v>
      </c>
    </row>
    <row r="1839" spans="1:21" x14ac:dyDescent="0.3">
      <c r="A1839">
        <f t="shared" si="281"/>
        <v>20</v>
      </c>
      <c r="D1839" s="61">
        <f t="shared" si="273"/>
        <v>1.1463465877014178E-3</v>
      </c>
      <c r="E1839" s="61">
        <f>D1839/SUM(D1819:D1936)</f>
        <v>1.2054932222030732E-3</v>
      </c>
      <c r="F1839">
        <f>D1816*EXP(-N1816+D1816*A1839-EXP(-N1816+D1816*A1839))</f>
        <v>1.8903462505841701E-4</v>
      </c>
      <c r="G1839">
        <f t="shared" si="282"/>
        <v>7.5611665934557286E-5</v>
      </c>
      <c r="H1839">
        <f>F1839*(1/D1816+A1839-A1839*EXP(-N1816+D1816*A1839))</f>
        <v>5.6319412197877389E-3</v>
      </c>
      <c r="I1839">
        <f>F1839*(-1+EXP(-N1816+D1816*A1839))</f>
        <v>-1.8868268978589875E-4</v>
      </c>
      <c r="K1839">
        <f t="shared" si="274"/>
        <v>1.0164585971446562E-3</v>
      </c>
      <c r="L1839">
        <f t="shared" si="275"/>
        <v>3.1718761903144203E-5</v>
      </c>
      <c r="M1839">
        <f t="shared" si="276"/>
        <v>3.5601157424841699E-8</v>
      </c>
      <c r="O1839">
        <f t="shared" si="277"/>
        <v>-1.0626498180656261E-6</v>
      </c>
      <c r="R1839">
        <f t="shared" si="278"/>
        <v>5.7246350714666093E-6</v>
      </c>
      <c r="S1839">
        <f t="shared" si="279"/>
        <v>-1.91788142165255E-7</v>
      </c>
      <c r="U1839">
        <f t="shared" si="280"/>
        <v>1.0331880797092825E-6</v>
      </c>
    </row>
    <row r="1840" spans="1:21" x14ac:dyDescent="0.3">
      <c r="A1840">
        <f t="shared" si="281"/>
        <v>21</v>
      </c>
      <c r="D1840" s="61">
        <f t="shared" si="273"/>
        <v>1.1055784534764101E-3</v>
      </c>
      <c r="E1840" s="61">
        <f>D1840/SUM(D1819:D1936)</f>
        <v>1.1626216247146942E-3</v>
      </c>
      <c r="F1840">
        <f>D1816*EXP(-N1816+D1816*A1840-EXP(-N1816+D1816*A1840))</f>
        <v>2.0923458236684288E-4</v>
      </c>
      <c r="G1840">
        <f t="shared" si="282"/>
        <v>7.6359083592556344E-5</v>
      </c>
      <c r="H1840">
        <f>F1840*(1/D1816+A1840-A1840*EXP(-N1816+D1816*A1840))</f>
        <v>6.4417311252043131E-3</v>
      </c>
      <c r="I1840">
        <f>F1840*(-1+EXP(-N1816+D1816*A1840))</f>
        <v>-2.0880332791921758E-4</v>
      </c>
      <c r="K1840">
        <f t="shared" si="274"/>
        <v>9.5338704234785134E-4</v>
      </c>
      <c r="L1840">
        <f t="shared" si="275"/>
        <v>4.1495899889426026E-5</v>
      </c>
      <c r="M1840">
        <f t="shared" si="276"/>
        <v>4.3598829750140306E-8</v>
      </c>
      <c r="O1840">
        <f t="shared" si="277"/>
        <v>-1.3450548965034666E-6</v>
      </c>
      <c r="R1840">
        <f t="shared" si="278"/>
        <v>6.1414629850586361E-6</v>
      </c>
      <c r="S1840">
        <f t="shared" si="279"/>
        <v>-1.9907038723729138E-7</v>
      </c>
      <c r="U1840">
        <f t="shared" si="280"/>
        <v>9.0894685251678371E-7</v>
      </c>
    </row>
    <row r="1841" spans="1:21" x14ac:dyDescent="0.3">
      <c r="A1841">
        <f t="shared" si="281"/>
        <v>22</v>
      </c>
      <c r="D1841" s="61">
        <f t="shared" si="273"/>
        <v>1.389883185482768E-3</v>
      </c>
      <c r="E1841" s="61">
        <f>D1841/SUM(D1819:D1936)</f>
        <v>1.4615952781898975E-3</v>
      </c>
      <c r="F1841">
        <f>D1816*EXP(-N1816+D1816*A1841-EXP(-N1816+D1816*A1841))</f>
        <v>2.3158813319744165E-4</v>
      </c>
      <c r="G1841">
        <f t="shared" si="282"/>
        <v>7.1223384941683502E-5</v>
      </c>
      <c r="H1841">
        <f>F1841*(1/D1816+A1841-A1841*EXP(-N1816+D1816*A1841))</f>
        <v>7.3599190217389877E-3</v>
      </c>
      <c r="I1841">
        <f>F1841*(-1+EXP(-N1816+D1816*A1841))</f>
        <v>-2.3105969389883651E-4</v>
      </c>
      <c r="K1841">
        <f t="shared" si="274"/>
        <v>1.230007144992456E-3</v>
      </c>
      <c r="L1841">
        <f t="shared" si="275"/>
        <v>5.4168408006555381E-5</v>
      </c>
      <c r="M1841">
        <f t="shared" si="276"/>
        <v>5.3388582144624028E-8</v>
      </c>
      <c r="O1841">
        <f t="shared" si="277"/>
        <v>-1.7005806362832348E-6</v>
      </c>
      <c r="R1841">
        <f t="shared" si="278"/>
        <v>9.0527529833048423E-6</v>
      </c>
      <c r="S1841">
        <f t="shared" si="279"/>
        <v>-2.8420507441533869E-7</v>
      </c>
      <c r="U1841">
        <f t="shared" si="280"/>
        <v>1.5129175767324925E-6</v>
      </c>
    </row>
    <row r="1842" spans="1:21" x14ac:dyDescent="0.3">
      <c r="A1842">
        <f t="shared" si="281"/>
        <v>23</v>
      </c>
      <c r="D1842" s="61">
        <f t="shared" si="273"/>
        <v>9.4539543004458146E-4</v>
      </c>
      <c r="E1842" s="61">
        <f>D1842/SUM(D1819:D1936)</f>
        <v>9.9417383490074565E-4</v>
      </c>
      <c r="F1842">
        <f>D1816*EXP(-N1816+D1816*A1842-EXP(-N1816+D1816*A1842))</f>
        <v>2.5632376522644041E-4</v>
      </c>
      <c r="G1842">
        <f t="shared" si="282"/>
        <v>7.9331375962599381E-5</v>
      </c>
      <c r="H1842">
        <f>F1842*(1/D1816+A1842-A1842*EXP(-N1816+D1816*A1842))</f>
        <v>8.4003209764338272E-3</v>
      </c>
      <c r="I1842">
        <f>F1842*(-1+EXP(-N1816+D1816*A1842))</f>
        <v>-2.5567625539880414E-4</v>
      </c>
      <c r="K1842">
        <f t="shared" si="274"/>
        <v>7.3785006967430524E-4</v>
      </c>
      <c r="L1842">
        <f t="shared" si="275"/>
        <v>7.0565392507114172E-5</v>
      </c>
      <c r="M1842">
        <f t="shared" si="276"/>
        <v>6.5370347574754521E-8</v>
      </c>
      <c r="O1842">
        <f t="shared" si="277"/>
        <v>-2.147762611402627E-6</v>
      </c>
      <c r="R1842">
        <f t="shared" si="278"/>
        <v>6.1981774177482273E-6</v>
      </c>
      <c r="S1842">
        <f t="shared" si="279"/>
        <v>-1.886507428600731E-7</v>
      </c>
      <c r="U1842">
        <f t="shared" si="280"/>
        <v>5.4442272531837712E-7</v>
      </c>
    </row>
    <row r="1843" spans="1:21" x14ac:dyDescent="0.3">
      <c r="A1843">
        <f t="shared" si="281"/>
        <v>24</v>
      </c>
      <c r="D1843" s="61">
        <f t="shared" si="273"/>
        <v>7.6753487616298814E-4</v>
      </c>
      <c r="E1843" s="61">
        <f>D1843/SUM(D1819:D1936)</f>
        <v>8.0713642884760247E-4</v>
      </c>
      <c r="F1843">
        <f>D1816*EXP(-N1816+D1816*A1843-EXP(-N1816+D1816*A1843))</f>
        <v>2.8369395604057983E-4</v>
      </c>
      <c r="G1843">
        <f t="shared" si="282"/>
        <v>8.2698174574324289E-5</v>
      </c>
      <c r="H1843">
        <f>F1843*(1/D1816+A1843-A1843*EXP(-N1816+D1816*A1843))</f>
        <v>9.578440840686946E-3</v>
      </c>
      <c r="I1843">
        <f>F1843*(-1+EXP(-N1816+D1816*A1843))</f>
        <v>-2.8290056688733763E-4</v>
      </c>
      <c r="K1843">
        <f t="shared" si="274"/>
        <v>5.2344247280702264E-4</v>
      </c>
      <c r="L1843">
        <f t="shared" si="275"/>
        <v>9.1746528938539654E-5</v>
      </c>
      <c r="M1843">
        <f t="shared" si="276"/>
        <v>8.0032730745176996E-8</v>
      </c>
      <c r="O1843">
        <f t="shared" si="277"/>
        <v>-2.709746343727164E-6</v>
      </c>
      <c r="R1843">
        <f t="shared" si="278"/>
        <v>5.0137627592849515E-6</v>
      </c>
      <c r="S1843">
        <f t="shared" si="279"/>
        <v>-1.4808217229001651E-7</v>
      </c>
      <c r="U1843">
        <f t="shared" si="280"/>
        <v>2.7399202233833064E-7</v>
      </c>
    </row>
    <row r="1844" spans="1:21" x14ac:dyDescent="0.3">
      <c r="A1844">
        <f t="shared" si="281"/>
        <v>25</v>
      </c>
      <c r="D1844" s="61">
        <f t="shared" si="273"/>
        <v>1.1695900550622079E-3</v>
      </c>
      <c r="E1844" s="61">
        <f>D1844/SUM(D1819:D1936)</f>
        <v>1.2299359541521554E-3</v>
      </c>
      <c r="F1844">
        <f>D1816*EXP(-N1816+D1816*A1844-EXP(-N1816+D1816*A1844))</f>
        <v>3.139776349641602E-4</v>
      </c>
      <c r="G1844">
        <f t="shared" si="282"/>
        <v>7.5187179983054675E-5</v>
      </c>
      <c r="H1844">
        <f>F1844*(1/D1816+A1844-A1844*EXP(-N1816+D1816*A1844))</f>
        <v>1.091166637120014E-2</v>
      </c>
      <c r="I1844">
        <f>F1844*(-1+EXP(-N1816+D1816*A1844))</f>
        <v>-3.1300552907535735E-4</v>
      </c>
      <c r="K1844">
        <f t="shared" si="274"/>
        <v>9.1595831918799518E-4</v>
      </c>
      <c r="L1844">
        <f t="shared" si="275"/>
        <v>1.1906446299638004E-4</v>
      </c>
      <c r="M1844">
        <f t="shared" si="276"/>
        <v>9.797246123174438E-8</v>
      </c>
      <c r="O1844">
        <f t="shared" si="277"/>
        <v>-3.4154119056112844E-6</v>
      </c>
      <c r="R1844">
        <f t="shared" si="278"/>
        <v>9.9946315889046513E-6</v>
      </c>
      <c r="S1844">
        <f t="shared" si="279"/>
        <v>-2.8670001830841349E-7</v>
      </c>
      <c r="U1844">
        <f t="shared" si="280"/>
        <v>8.3897964248969726E-7</v>
      </c>
    </row>
    <row r="1845" spans="1:21" x14ac:dyDescent="0.3">
      <c r="A1845">
        <f t="shared" si="281"/>
        <v>26</v>
      </c>
      <c r="D1845" s="61">
        <f t="shared" si="273"/>
        <v>1.1780040895101496E-3</v>
      </c>
      <c r="E1845" s="61">
        <f>D1845/SUM(D1819:D1936)</f>
        <v>1.2387841171834731E-3</v>
      </c>
      <c r="F1845">
        <f>D1816*EXP(-N1816+D1816*A1845-EXP(-N1816+D1816*A1845))</f>
        <v>3.4748288452939366E-4</v>
      </c>
      <c r="G1845">
        <f t="shared" si="282"/>
        <v>7.5033812471589557E-5</v>
      </c>
      <c r="H1845">
        <f>F1845*(1/D1816+A1845-A1845*EXP(-N1816+D1816*A1845))</f>
        <v>1.2419486319759932E-2</v>
      </c>
      <c r="I1845">
        <f>F1845*(-1+EXP(-N1816+D1816*A1845))</f>
        <v>-3.4629184284005305E-4</v>
      </c>
      <c r="K1845">
        <f t="shared" si="274"/>
        <v>8.9130123265407954E-4</v>
      </c>
      <c r="L1845">
        <f t="shared" si="275"/>
        <v>1.5424364044670411E-4</v>
      </c>
      <c r="M1845">
        <f t="shared" si="276"/>
        <v>1.1991804041755999E-7</v>
      </c>
      <c r="O1845">
        <f t="shared" si="277"/>
        <v>-4.3007668047964954E-6</v>
      </c>
      <c r="R1845">
        <f t="shared" si="278"/>
        <v>1.1069503465732505E-5</v>
      </c>
      <c r="S1845">
        <f t="shared" si="279"/>
        <v>-3.0865034638139208E-7</v>
      </c>
      <c r="U1845">
        <f t="shared" si="280"/>
        <v>7.9441788733068161E-7</v>
      </c>
    </row>
    <row r="1846" spans="1:21" x14ac:dyDescent="0.3">
      <c r="A1846">
        <f t="shared" si="281"/>
        <v>27</v>
      </c>
      <c r="D1846" s="61">
        <f t="shared" si="273"/>
        <v>1.3332568385892825E-3</v>
      </c>
      <c r="E1846" s="61">
        <f>D1846/SUM(D1819:D1936)</f>
        <v>1.4020472513448115E-3</v>
      </c>
      <c r="F1846">
        <f>D1816*EXP(-N1816+D1816*A1846-EXP(-N1816+D1816*A1846))</f>
        <v>3.8454990190486365E-4</v>
      </c>
      <c r="G1846">
        <f t="shared" si="282"/>
        <v>7.2232029527877589E-5</v>
      </c>
      <c r="H1846">
        <f>F1846*(1/D1816+A1846-A1846*EXP(-N1816+D1816*A1846))</f>
        <v>1.412373033095253E-2</v>
      </c>
      <c r="I1846">
        <f>F1846*(-1+EXP(-N1816+D1816*A1846))</f>
        <v>-3.8309066792246261E-4</v>
      </c>
      <c r="K1846">
        <f t="shared" si="274"/>
        <v>1.0174973494399479E-3</v>
      </c>
      <c r="L1846">
        <f t="shared" si="275"/>
        <v>1.9947975846146848E-4</v>
      </c>
      <c r="M1846">
        <f t="shared" si="276"/>
        <v>1.4675845984927853E-7</v>
      </c>
      <c r="O1846">
        <f t="shared" si="277"/>
        <v>-5.4106692860413491E-6</v>
      </c>
      <c r="R1846">
        <f t="shared" si="278"/>
        <v>1.4370858175948798E-5</v>
      </c>
      <c r="S1846">
        <f t="shared" si="279"/>
        <v>-3.8979373920628498E-7</v>
      </c>
      <c r="U1846">
        <f t="shared" si="280"/>
        <v>1.0353008561173196E-6</v>
      </c>
    </row>
    <row r="1847" spans="1:21" x14ac:dyDescent="0.3">
      <c r="A1847">
        <f t="shared" si="281"/>
        <v>28</v>
      </c>
      <c r="D1847" s="61">
        <f t="shared" si="273"/>
        <v>9.8913973402270871E-4</v>
      </c>
      <c r="E1847" s="61">
        <f>D1847/SUM(D1819:D1936)</f>
        <v>1.0401751599113265E-3</v>
      </c>
      <c r="F1847">
        <f>D1816*EXP(-N1816+D1816*A1847-EXP(-N1816+D1816*A1847))</f>
        <v>4.2555424158786898E-4</v>
      </c>
      <c r="G1847">
        <f t="shared" si="282"/>
        <v>7.8514041384952486E-5</v>
      </c>
      <c r="H1847">
        <f>F1847*(1/D1816+A1847-A1847*EXP(-N1816+D1816*A1847))</f>
        <v>1.6048833545259461E-2</v>
      </c>
      <c r="I1847">
        <f>F1847*(-1+EXP(-N1816+D1816*A1847))</f>
        <v>-4.2376649549135699E-4</v>
      </c>
      <c r="K1847">
        <f t="shared" si="274"/>
        <v>6.1462091832345761E-4</v>
      </c>
      <c r="L1847">
        <f t="shared" si="275"/>
        <v>2.5756505816344538E-4</v>
      </c>
      <c r="M1847">
        <f t="shared" si="276"/>
        <v>1.7957804270102629E-7</v>
      </c>
      <c r="O1847">
        <f t="shared" si="277"/>
        <v>-6.8009579481987318E-6</v>
      </c>
      <c r="R1847">
        <f t="shared" si="278"/>
        <v>9.8639488116076816E-6</v>
      </c>
      <c r="S1847">
        <f t="shared" si="279"/>
        <v>-2.6045575261361119E-7</v>
      </c>
      <c r="U1847">
        <f t="shared" si="280"/>
        <v>3.7775887324077034E-7</v>
      </c>
    </row>
    <row r="1848" spans="1:21" x14ac:dyDescent="0.3">
      <c r="A1848">
        <f t="shared" si="281"/>
        <v>29</v>
      </c>
      <c r="D1848" s="61">
        <f t="shared" si="273"/>
        <v>1.203115171580054E-3</v>
      </c>
      <c r="E1848" s="61">
        <f>D1848/SUM(D1819:D1936)</f>
        <v>1.2651908248600345E-3</v>
      </c>
      <c r="F1848">
        <f>D1816*EXP(-N1816+D1816*A1848-EXP(-N1816+D1816*A1848))</f>
        <v>4.7091036150406719E-4</v>
      </c>
      <c r="G1848">
        <f t="shared" si="282"/>
        <v>7.4577029103407375E-5</v>
      </c>
      <c r="H1848">
        <f>F1848*(1/D1816+A1848-A1848*EXP(-N1816+D1816*A1848))</f>
        <v>1.8222127832770503E-2</v>
      </c>
      <c r="I1848">
        <f>F1848*(-1+EXP(-N1816+D1816*A1848))</f>
        <v>-4.6872024183183315E-4</v>
      </c>
      <c r="K1848">
        <f t="shared" si="274"/>
        <v>7.9428046335596727E-4</v>
      </c>
      <c r="L1848">
        <f t="shared" si="275"/>
        <v>3.3204594275382943E-4</v>
      </c>
      <c r="M1848">
        <f t="shared" si="276"/>
        <v>2.1969866510289215E-7</v>
      </c>
      <c r="O1848">
        <f t="shared" si="277"/>
        <v>-8.5410801644667684E-6</v>
      </c>
      <c r="R1848">
        <f t="shared" si="278"/>
        <v>1.4473480138344622E-5</v>
      </c>
      <c r="S1848">
        <f t="shared" si="279"/>
        <v>-3.7229533086650948E-7</v>
      </c>
      <c r="U1848">
        <f t="shared" si="280"/>
        <v>6.3088145446897009E-7</v>
      </c>
    </row>
    <row r="1849" spans="1:21" x14ac:dyDescent="0.3">
      <c r="A1849">
        <f t="shared" si="281"/>
        <v>30</v>
      </c>
      <c r="D1849" s="61">
        <f t="shared" si="273"/>
        <v>1.3479750442742966E-3</v>
      </c>
      <c r="E1849" s="61">
        <f>D1849/SUM(D1819:D1936)</f>
        <v>1.4175248541803134E-3</v>
      </c>
      <c r="F1849">
        <f>D1816*EXP(-N1816+D1816*A1849-EXP(-N1816+D1816*A1849))</f>
        <v>5.2107549526987358E-4</v>
      </c>
      <c r="G1849">
        <f t="shared" si="282"/>
        <v>7.1969182560231541E-5</v>
      </c>
      <c r="H1849">
        <f>F1849*(1/D1816+A1849-A1849*EXP(-N1816+D1816*A1849))</f>
        <v>2.0674161567858836E-2</v>
      </c>
      <c r="I1849">
        <f>F1849*(-1+EXP(-N1816+D1816*A1849))</f>
        <v>-5.1839256778450193E-4</v>
      </c>
      <c r="K1849">
        <f t="shared" si="274"/>
        <v>8.9644935891043979E-4</v>
      </c>
      <c r="L1849">
        <f t="shared" si="275"/>
        <v>4.2742095653393135E-4</v>
      </c>
      <c r="M1849">
        <f t="shared" si="276"/>
        <v>2.6873085433420942E-7</v>
      </c>
      <c r="O1849">
        <f t="shared" si="277"/>
        <v>-1.0717331701954006E-5</v>
      </c>
      <c r="R1849">
        <f t="shared" si="278"/>
        <v>1.8533338883517907E-5</v>
      </c>
      <c r="S1849">
        <f t="shared" si="279"/>
        <v>-4.6471268505435345E-7</v>
      </c>
      <c r="U1849">
        <f t="shared" si="280"/>
        <v>8.0362145309093854E-7</v>
      </c>
    </row>
    <row r="1850" spans="1:21" x14ac:dyDescent="0.3">
      <c r="A1850">
        <f t="shared" si="281"/>
        <v>31</v>
      </c>
      <c r="D1850" s="61">
        <f t="shared" si="273"/>
        <v>1.2584391942480613E-3</v>
      </c>
      <c r="E1850" s="61">
        <f>D1850/SUM(D1819:D1936)</f>
        <v>1.323369333058868E-3</v>
      </c>
      <c r="F1850">
        <f>D1816*EXP(-N1816+D1816*A1850-EXP(-N1816+D1816*A1850))</f>
        <v>5.7655387366801765E-4</v>
      </c>
      <c r="G1850">
        <f t="shared" si="282"/>
        <v>7.3575578004474388E-5</v>
      </c>
      <c r="H1850">
        <f>F1850*(1/D1816+A1850-A1850*EXP(-N1816+D1816*A1850))</f>
        <v>2.3439049782184411E-2</v>
      </c>
      <c r="I1850">
        <f>F1850*(-1+EXP(-N1816+D1816*A1850))</f>
        <v>-5.7326742491968724E-4</v>
      </c>
      <c r="K1850">
        <f t="shared" si="274"/>
        <v>7.468154593908504E-4</v>
      </c>
      <c r="L1850">
        <f t="shared" si="275"/>
        <v>5.493890546917191E-4</v>
      </c>
      <c r="M1850">
        <f t="shared" si="276"/>
        <v>3.2863554047404927E-7</v>
      </c>
      <c r="O1850">
        <f t="shared" si="277"/>
        <v>-1.3436843711197214E-5</v>
      </c>
      <c r="R1850">
        <f t="shared" si="278"/>
        <v>1.7504644730767062E-5</v>
      </c>
      <c r="S1850">
        <f t="shared" si="279"/>
        <v>-4.2812497529520606E-7</v>
      </c>
      <c r="U1850">
        <f t="shared" si="280"/>
        <v>5.5773333038516691E-7</v>
      </c>
    </row>
    <row r="1851" spans="1:21" x14ac:dyDescent="0.3">
      <c r="A1851">
        <f t="shared" si="281"/>
        <v>32</v>
      </c>
      <c r="D1851" s="61">
        <f t="shared" si="273"/>
        <v>1.3249234706206299E-3</v>
      </c>
      <c r="E1851" s="61">
        <f>D1851/SUM(D1819:D1936)</f>
        <v>1.3932839168418684E-3</v>
      </c>
      <c r="F1851">
        <f>D1816*EXP(-N1816+D1816*A1851-EXP(-N1816+D1816*A1851))</f>
        <v>6.3790131824910596E-4</v>
      </c>
      <c r="G1851">
        <f t="shared" si="282"/>
        <v>7.2381064482100158E-5</v>
      </c>
      <c r="H1851">
        <f>F1851*(1/D1816+A1851-A1851*EXP(-N1816+D1816*A1851))</f>
        <v>2.6554856382865043E-2</v>
      </c>
      <c r="I1851">
        <f>F1851*(-1+EXP(-N1816+D1816*A1851))</f>
        <v>-6.3387582452325794E-4</v>
      </c>
      <c r="K1851">
        <f t="shared" si="274"/>
        <v>7.5538259859276246E-4</v>
      </c>
      <c r="L1851">
        <f t="shared" si="275"/>
        <v>7.0516039751458834E-4</v>
      </c>
      <c r="M1851">
        <f t="shared" si="276"/>
        <v>4.0179856091504009E-7</v>
      </c>
      <c r="O1851">
        <f t="shared" si="277"/>
        <v>-1.6832481484785277E-5</v>
      </c>
      <c r="R1851">
        <f t="shared" si="278"/>
        <v>2.0059076419746201E-5</v>
      </c>
      <c r="S1851">
        <f t="shared" si="279"/>
        <v>-4.7881876751350851E-7</v>
      </c>
      <c r="U1851">
        <f t="shared" si="280"/>
        <v>5.7060287025675445E-7</v>
      </c>
    </row>
    <row r="1852" spans="1:21" x14ac:dyDescent="0.3">
      <c r="A1852">
        <f t="shared" si="281"/>
        <v>33</v>
      </c>
      <c r="D1852" s="61">
        <f t="shared" si="273"/>
        <v>9.537890941228609E-4</v>
      </c>
      <c r="E1852" s="61">
        <f>D1852/SUM(D1819:D1936)</f>
        <v>1.0030005765375E-3</v>
      </c>
      <c r="F1852">
        <f>D1816*EXP(-N1816+D1816*A1852-EXP(-N1816+D1816*A1852))</f>
        <v>7.0573022925790672E-4</v>
      </c>
      <c r="G1852">
        <f t="shared" si="282"/>
        <v>7.9174217542028619E-5</v>
      </c>
      <c r="H1852">
        <f>F1852*(1/D1816+A1852-A1852*EXP(-N1816+D1816*A1852))</f>
        <v>3.0064009870167253E-2</v>
      </c>
      <c r="I1852">
        <f>F1852*(-1+EXP(-N1816+D1816*A1852))</f>
        <v>-7.007998189834273E-4</v>
      </c>
      <c r="K1852">
        <f t="shared" si="274"/>
        <v>2.972703472795933E-4</v>
      </c>
      <c r="L1852">
        <f t="shared" si="275"/>
        <v>9.0384468947351398E-4</v>
      </c>
      <c r="M1852">
        <f t="shared" si="276"/>
        <v>4.9112038628720451E-7</v>
      </c>
      <c r="O1852">
        <f t="shared" si="277"/>
        <v>-2.1068852674929184E-5</v>
      </c>
      <c r="R1852">
        <f t="shared" si="278"/>
        <v>8.93713865472174E-6</v>
      </c>
      <c r="S1852">
        <f t="shared" si="279"/>
        <v>-2.0832700556267954E-7</v>
      </c>
      <c r="U1852">
        <f t="shared" si="280"/>
        <v>8.8369659371730001E-8</v>
      </c>
    </row>
    <row r="1853" spans="1:21" x14ac:dyDescent="0.3">
      <c r="A1853">
        <f t="shared" si="281"/>
        <v>34</v>
      </c>
      <c r="D1853" s="61">
        <f t="shared" si="273"/>
        <v>8.9457045994078817E-4</v>
      </c>
      <c r="E1853" s="61">
        <f>D1853/SUM(D1819:D1936)</f>
        <v>9.4072651134596483E-4</v>
      </c>
      <c r="F1853">
        <f>D1816*EXP(-N1816+D1816*A1853-EXP(-N1816+D1816*A1853))</f>
        <v>7.8071498861279867E-4</v>
      </c>
      <c r="G1853">
        <f t="shared" si="282"/>
        <v>8.0286323560416195E-5</v>
      </c>
      <c r="H1853">
        <f>F1853*(1/D1816+A1853-A1853*EXP(-N1816+D1816*A1853))</f>
        <v>3.4013753604135007E-2</v>
      </c>
      <c r="I1853">
        <f>F1853*(-1+EXP(-N1816+D1816*A1853))</f>
        <v>-7.7467667672094498E-4</v>
      </c>
      <c r="K1853">
        <f t="shared" si="274"/>
        <v>1.6001152273316616E-4</v>
      </c>
      <c r="L1853">
        <f t="shared" si="275"/>
        <v>1.1569354342428071E-3</v>
      </c>
      <c r="M1853">
        <f t="shared" si="276"/>
        <v>6.0012395345540752E-7</v>
      </c>
      <c r="O1853">
        <f t="shared" si="277"/>
        <v>-2.6349661604856371E-5</v>
      </c>
      <c r="R1853">
        <f t="shared" si="278"/>
        <v>5.4425925080683612E-6</v>
      </c>
      <c r="S1853">
        <f t="shared" si="279"/>
        <v>-1.2395719466798709E-7</v>
      </c>
      <c r="U1853">
        <f t="shared" si="280"/>
        <v>2.5603687407386549E-8</v>
      </c>
    </row>
    <row r="1854" spans="1:21" x14ac:dyDescent="0.3">
      <c r="A1854">
        <f t="shared" si="281"/>
        <v>35</v>
      </c>
      <c r="D1854" s="61">
        <f t="shared" si="273"/>
        <v>1.6986533463416878E-3</v>
      </c>
      <c r="E1854" s="61">
        <f>D1854/SUM(D1819:D1936)</f>
        <v>1.7862966731496308E-3</v>
      </c>
      <c r="F1854">
        <f>D1816*EXP(-N1816+D1816*A1854-EXP(-N1816+D1816*A1854))</f>
        <v>8.6359779621859552E-4</v>
      </c>
      <c r="G1854">
        <f t="shared" si="282"/>
        <v>6.5848249395699889E-5</v>
      </c>
      <c r="H1854">
        <f>F1854*(1/D1816+A1854-A1854*EXP(-N1816+D1816*A1854))</f>
        <v>3.8456631114362129E-2</v>
      </c>
      <c r="I1854">
        <f>F1854*(-1+EXP(-N1816+D1816*A1854))</f>
        <v>-8.562032209398267E-4</v>
      </c>
      <c r="K1854">
        <f t="shared" si="274"/>
        <v>9.2269887693103528E-4</v>
      </c>
      <c r="L1854">
        <f t="shared" si="275"/>
        <v>1.4789124766661254E-3</v>
      </c>
      <c r="M1854">
        <f t="shared" si="276"/>
        <v>7.3308395554773369E-7</v>
      </c>
      <c r="O1854">
        <f t="shared" si="277"/>
        <v>-3.2926691426611613E-5</v>
      </c>
      <c r="R1854">
        <f t="shared" si="278"/>
        <v>3.5483890339773044E-5</v>
      </c>
      <c r="S1854">
        <f t="shared" si="279"/>
        <v>-7.9001775038591315E-7</v>
      </c>
      <c r="U1854">
        <f t="shared" si="280"/>
        <v>8.5137321748979379E-7</v>
      </c>
    </row>
    <row r="1855" spans="1:21" x14ac:dyDescent="0.3">
      <c r="A1855">
        <f t="shared" si="281"/>
        <v>36</v>
      </c>
      <c r="D1855" s="61">
        <f t="shared" si="273"/>
        <v>1.5215440161182746E-3</v>
      </c>
      <c r="E1855" s="61">
        <f>D1855/SUM(D1819:D1936)</f>
        <v>1.6000492507175061E-3</v>
      </c>
      <c r="F1855">
        <f>D1816*EXP(-N1816+D1816*A1855-EXP(-N1816+D1816*A1855))</f>
        <v>9.5519495419351167E-4</v>
      </c>
      <c r="G1855">
        <f t="shared" si="282"/>
        <v>6.8905618966849257E-5</v>
      </c>
      <c r="H1855">
        <f>F1855*(1/D1816+A1855-A1855*EXP(-N1816+D1816*A1855))</f>
        <v>4.3451006174894176E-2</v>
      </c>
      <c r="I1855">
        <f>F1855*(-1+EXP(-N1816+D1816*A1855))</f>
        <v>-9.4614028864048363E-4</v>
      </c>
      <c r="K1855">
        <f t="shared" si="274"/>
        <v>6.4485429652399442E-4</v>
      </c>
      <c r="L1855">
        <f t="shared" si="275"/>
        <v>1.8879899376106919E-3</v>
      </c>
      <c r="M1855">
        <f t="shared" si="276"/>
        <v>8.9518144578869763E-7</v>
      </c>
      <c r="O1855">
        <f t="shared" si="277"/>
        <v>-4.1110747524033814E-5</v>
      </c>
      <c r="R1855">
        <f t="shared" si="278"/>
        <v>2.8019568020171122E-5</v>
      </c>
      <c r="S1855">
        <f t="shared" si="279"/>
        <v>-6.1012263024426813E-7</v>
      </c>
      <c r="U1855">
        <f t="shared" si="280"/>
        <v>4.1583706374545573E-7</v>
      </c>
    </row>
    <row r="1856" spans="1:21" x14ac:dyDescent="0.3">
      <c r="A1856">
        <f t="shared" si="281"/>
        <v>37</v>
      </c>
      <c r="D1856" s="61">
        <f t="shared" si="273"/>
        <v>1.7895883817692015E-3</v>
      </c>
      <c r="E1856" s="61">
        <f>D1856/SUM(D1819:D1936)</f>
        <v>1.8819235717200452E-3</v>
      </c>
      <c r="F1856">
        <f>D1816*EXP(-N1816+D1816*A1856-EXP(-N1816+D1816*A1856))</f>
        <v>1.0564036083055843E-3</v>
      </c>
      <c r="G1856">
        <f t="shared" si="282"/>
        <v>6.430542796910059E-5</v>
      </c>
      <c r="H1856">
        <f>F1856*(1/D1816+A1856-A1856*EXP(-N1816+D1816*A1856))</f>
        <v>4.906161631961041E-2</v>
      </c>
      <c r="I1856">
        <f>F1856*(-1+EXP(-N1816+D1816*A1856))</f>
        <v>-1.0453172488719346E-3</v>
      </c>
      <c r="K1856">
        <f t="shared" si="274"/>
        <v>8.2551996341446087E-4</v>
      </c>
      <c r="L1856">
        <f t="shared" si="275"/>
        <v>2.4070421958926626E-3</v>
      </c>
      <c r="M1856">
        <f t="shared" si="276"/>
        <v>1.0926881507891901E-6</v>
      </c>
      <c r="O1856">
        <f t="shared" si="277"/>
        <v>-5.128495379642556E-5</v>
      </c>
      <c r="R1856">
        <f t="shared" si="278"/>
        <v>4.0501343709219103E-5</v>
      </c>
      <c r="S1856">
        <f t="shared" si="279"/>
        <v>-8.6293025704526437E-7</v>
      </c>
      <c r="U1856">
        <f t="shared" si="280"/>
        <v>6.8148320999581283E-7</v>
      </c>
    </row>
    <row r="1857" spans="1:21" x14ac:dyDescent="0.3">
      <c r="A1857">
        <f t="shared" si="281"/>
        <v>38</v>
      </c>
      <c r="D1857" s="61">
        <f t="shared" si="273"/>
        <v>1.1980214203400744E-3</v>
      </c>
      <c r="E1857" s="61">
        <f>D1857/SUM(D1819:D1936)</f>
        <v>1.2598342576043179E-3</v>
      </c>
      <c r="F1857">
        <f>D1816*EXP(-N1816+D1816*A1857-EXP(-N1816+D1816*A1857))</f>
        <v>1.1682089486345999E-3</v>
      </c>
      <c r="G1857">
        <f t="shared" si="282"/>
        <v>7.4669574275457835E-5</v>
      </c>
      <c r="H1857">
        <f>F1857*(1/D1816+A1857-A1857*EXP(-N1816+D1816*A1857))</f>
        <v>5.5360157082260129E-2</v>
      </c>
      <c r="I1857">
        <f>F1857*(-1+EXP(-N1816+D1816*A1857))</f>
        <v>-1.1546364973199958E-3</v>
      </c>
      <c r="K1857">
        <f t="shared" si="274"/>
        <v>9.1625308969717992E-5</v>
      </c>
      <c r="L1857">
        <f t="shared" si="275"/>
        <v>3.0647469921725162E-3</v>
      </c>
      <c r="M1857">
        <f t="shared" si="276"/>
        <v>1.3331854409433888E-6</v>
      </c>
      <c r="O1857">
        <f t="shared" si="277"/>
        <v>-6.3920857864545593E-5</v>
      </c>
      <c r="R1857">
        <f t="shared" si="278"/>
        <v>5.0723914972742065E-6</v>
      </c>
      <c r="S1857">
        <f t="shared" si="279"/>
        <v>-1.0579392581465758E-7</v>
      </c>
      <c r="U1857">
        <f t="shared" si="280"/>
        <v>8.3951972437962836E-9</v>
      </c>
    </row>
    <row r="1858" spans="1:21" x14ac:dyDescent="0.3">
      <c r="A1858">
        <f t="shared" si="281"/>
        <v>39</v>
      </c>
      <c r="D1858" s="61">
        <f t="shared" si="273"/>
        <v>1.3892487224602017E-3</v>
      </c>
      <c r="E1858" s="61">
        <f>D1858/SUM(D1819:D1936)</f>
        <v>1.4609280795593546E-3</v>
      </c>
      <c r="F1858">
        <f>D1816*EXP(-N1816+D1816*A1858-EXP(-N1816+D1816*A1858))</f>
        <v>1.2916918617071715E-3</v>
      </c>
      <c r="G1858">
        <f t="shared" si="282"/>
        <v>7.1234646892171641E-5</v>
      </c>
      <c r="H1858">
        <f>F1858*(1/D1816+A1858-A1858*EXP(-N1816+D1816*A1858))</f>
        <v>6.2425892424385523E-2</v>
      </c>
      <c r="I1858">
        <f>F1858*(-1+EXP(-N1816+D1816*A1858))</f>
        <v>-1.2750778171055296E-3</v>
      </c>
      <c r="K1858">
        <f t="shared" si="274"/>
        <v>1.6923621785218303E-4</v>
      </c>
      <c r="L1858">
        <f t="shared" si="275"/>
        <v>3.896992044980954E-3</v>
      </c>
      <c r="M1858">
        <f t="shared" si="276"/>
        <v>1.6258234396746024E-6</v>
      </c>
      <c r="O1858">
        <f t="shared" si="277"/>
        <v>-7.9597870643350116E-5</v>
      </c>
      <c r="R1858">
        <f t="shared" si="278"/>
        <v>1.0564721929950251E-5</v>
      </c>
      <c r="S1858">
        <f t="shared" si="279"/>
        <v>-2.157893472341574E-7</v>
      </c>
      <c r="U1858">
        <f t="shared" si="280"/>
        <v>2.8640897432911556E-8</v>
      </c>
    </row>
    <row r="1859" spans="1:21" x14ac:dyDescent="0.3">
      <c r="A1859">
        <f t="shared" si="281"/>
        <v>40</v>
      </c>
      <c r="D1859" s="61">
        <f t="shared" si="273"/>
        <v>1.762275667677993E-3</v>
      </c>
      <c r="E1859" s="61">
        <f>D1859/SUM(D1819:D1936)</f>
        <v>1.8532016371235092E-3</v>
      </c>
      <c r="F1859">
        <f>D1816*EXP(-N1816+D1816*A1859-EXP(-N1816+D1816*A1859))</f>
        <v>1.4280370134979281E-3</v>
      </c>
      <c r="G1859">
        <f t="shared" si="282"/>
        <v>6.4766899127271737E-5</v>
      </c>
      <c r="H1859">
        <f>F1859*(1/D1816+A1859-A1859*EXP(-N1816+D1816*A1859))</f>
        <v>7.0346284460779757E-2</v>
      </c>
      <c r="I1859">
        <f>F1859*(-1+EXP(-N1816+D1816*A1859))</f>
        <v>-1.4077024620115963E-3</v>
      </c>
      <c r="K1859">
        <f t="shared" si="274"/>
        <v>4.2516462362558109E-4</v>
      </c>
      <c r="L1859">
        <f t="shared" si="275"/>
        <v>4.9485997374369437E-3</v>
      </c>
      <c r="M1859">
        <f t="shared" si="276"/>
        <v>1.9816262215535097E-6</v>
      </c>
      <c r="O1859">
        <f t="shared" si="277"/>
        <v>-9.9026637828807766E-5</v>
      </c>
      <c r="R1859">
        <f t="shared" si="278"/>
        <v>2.9908751556225489E-5</v>
      </c>
      <c r="S1859">
        <f t="shared" si="279"/>
        <v>-5.9850528743796419E-7</v>
      </c>
      <c r="U1859">
        <f t="shared" si="280"/>
        <v>1.8076495718268202E-7</v>
      </c>
    </row>
    <row r="1860" spans="1:21" x14ac:dyDescent="0.3">
      <c r="A1860">
        <f t="shared" si="281"/>
        <v>41</v>
      </c>
      <c r="D1860" s="61">
        <f t="shared" si="273"/>
        <v>1.7014818478600219E-3</v>
      </c>
      <c r="E1860" s="61">
        <f>D1860/SUM(D1819:D1936)</f>
        <v>1.7892711133808176E-3</v>
      </c>
      <c r="F1860">
        <f>D1816*EXP(-N1816+D1816*A1860-EXP(-N1816+D1816*A1860))</f>
        <v>1.5785413260312369E-3</v>
      </c>
      <c r="G1860">
        <f t="shared" si="282"/>
        <v>6.5799984901815335E-5</v>
      </c>
      <c r="H1860">
        <f>F1860*(1/D1816+A1860-A1860*EXP(-N1816+D1816*A1860))</f>
        <v>7.9217632582474606E-2</v>
      </c>
      <c r="I1860">
        <f>F1860*(-1+EXP(-N1816+D1816*A1860))</f>
        <v>-1.5536567770011692E-3</v>
      </c>
      <c r="K1860">
        <f t="shared" si="274"/>
        <v>2.1072978734958071E-4</v>
      </c>
      <c r="L1860">
        <f t="shared" si="275"/>
        <v>6.2754333119719426E-3</v>
      </c>
      <c r="M1860">
        <f t="shared" si="276"/>
        <v>2.4138493807216607E-6</v>
      </c>
      <c r="O1860">
        <f t="shared" si="277"/>
        <v>-1.2307701171975031E-4</v>
      </c>
      <c r="R1860">
        <f t="shared" si="278"/>
        <v>1.6693514868442092E-5</v>
      </c>
      <c r="S1860">
        <f t="shared" si="279"/>
        <v>-3.2740176223169132E-7</v>
      </c>
      <c r="U1860">
        <f t="shared" si="280"/>
        <v>4.4407043276399509E-8</v>
      </c>
    </row>
    <row r="1861" spans="1:21" x14ac:dyDescent="0.3">
      <c r="A1861">
        <f t="shared" si="281"/>
        <v>42</v>
      </c>
      <c r="D1861" s="61">
        <f t="shared" si="273"/>
        <v>2.0431893210902672E-3</v>
      </c>
      <c r="E1861" s="61">
        <f>D1861/SUM(D1819:D1936)</f>
        <v>2.1486092466945538E-3</v>
      </c>
      <c r="F1861">
        <f>D1816*EXP(-N1816+D1816*A1861-EXP(-N1816+D1816*A1861))</f>
        <v>1.7446227889993417E-3</v>
      </c>
      <c r="G1861">
        <f t="shared" si="282"/>
        <v>6.0099408879345632E-5</v>
      </c>
      <c r="H1861">
        <f>F1861*(1/D1816+A1861-A1861*EXP(-N1816+D1816*A1861))</f>
        <v>8.9145708264595627E-2</v>
      </c>
      <c r="I1861">
        <f>F1861*(-1+EXP(-N1816+D1816*A1861))</f>
        <v>-1.7141751203637347E-3</v>
      </c>
      <c r="K1861">
        <f t="shared" si="274"/>
        <v>4.0398645769521208E-4</v>
      </c>
      <c r="L1861">
        <f t="shared" si="275"/>
        <v>7.9469573019963925E-3</v>
      </c>
      <c r="M1861">
        <f t="shared" si="276"/>
        <v>2.9383963432740241E-6</v>
      </c>
      <c r="O1861">
        <f t="shared" si="277"/>
        <v>-1.528113551943736E-4</v>
      </c>
      <c r="R1861">
        <f t="shared" si="278"/>
        <v>3.6013658900544778E-5</v>
      </c>
      <c r="S1861">
        <f t="shared" si="279"/>
        <v>-6.9250353474500894E-7</v>
      </c>
      <c r="U1861">
        <f t="shared" si="280"/>
        <v>1.6320505800112537E-7</v>
      </c>
    </row>
    <row r="1862" spans="1:21" x14ac:dyDescent="0.3">
      <c r="A1862">
        <f t="shared" si="281"/>
        <v>43</v>
      </c>
      <c r="D1862" s="61">
        <f t="shared" si="273"/>
        <v>2.3730322320212049E-3</v>
      </c>
      <c r="E1862" s="61">
        <f>D1862/SUM(D1819:D1936)</f>
        <v>2.4954706564853458E-3</v>
      </c>
      <c r="F1862">
        <f>D1816*EXP(-N1816+D1816*A1862-EXP(-N1816+D1816*A1862))</f>
        <v>1.9278295208186955E-3</v>
      </c>
      <c r="G1862">
        <f t="shared" si="282"/>
        <v>5.4841718213609203E-5</v>
      </c>
      <c r="H1862">
        <f>F1862*(1/D1816+A1862-A1862*EXP(-N1816+D1816*A1862))</f>
        <v>0.1002463670573092</v>
      </c>
      <c r="I1862">
        <f>F1862*(-1+EXP(-N1816+D1816*A1862))</f>
        <v>-1.8905817904696413E-3</v>
      </c>
      <c r="K1862">
        <f t="shared" si="274"/>
        <v>5.6764113566665025E-4</v>
      </c>
      <c r="L1862">
        <f t="shared" si="275"/>
        <v>1.0049334108188767E-2</v>
      </c>
      <c r="M1862">
        <f t="shared" si="276"/>
        <v>3.5742995064553945E-6</v>
      </c>
      <c r="O1862">
        <f t="shared" si="277"/>
        <v>-1.895239561192845E-4</v>
      </c>
      <c r="R1862">
        <f t="shared" si="278"/>
        <v>5.6903961642866873E-5</v>
      </c>
      <c r="S1862">
        <f t="shared" si="279"/>
        <v>-1.0731719946128762E-6</v>
      </c>
      <c r="U1862">
        <f t="shared" si="280"/>
        <v>3.2221645890092441E-7</v>
      </c>
    </row>
    <row r="1863" spans="1:21" x14ac:dyDescent="0.3">
      <c r="A1863">
        <f t="shared" si="281"/>
        <v>44</v>
      </c>
      <c r="D1863" s="61">
        <f t="shared" si="273"/>
        <v>2.0433197814884348E-3</v>
      </c>
      <c r="E1863" s="61">
        <f>D1863/SUM(D1819:D1936)</f>
        <v>2.1487464382973767E-3</v>
      </c>
      <c r="F1863">
        <f>D1816*EXP(-N1816+D1816*A1863-EXP(-N1816+D1816*A1863))</f>
        <v>2.1298489596804507E-3</v>
      </c>
      <c r="G1863">
        <f t="shared" si="282"/>
        <v>6.0097281775057521E-5</v>
      </c>
      <c r="H1863">
        <f>F1863*(1/D1816+A1863-A1863*EXP(-N1816+D1816*A1863))</f>
        <v>0.11264611328976651</v>
      </c>
      <c r="I1863">
        <f>F1863*(-1+EXP(-N1816+D1816*A1863))</f>
        <v>-2.084291586037523E-3</v>
      </c>
      <c r="K1863">
        <f t="shared" si="274"/>
        <v>1.8897478616925964E-5</v>
      </c>
      <c r="L1863">
        <f t="shared" si="275"/>
        <v>1.2689146839290911E-2</v>
      </c>
      <c r="M1863">
        <f t="shared" si="276"/>
        <v>4.3442714156268131E-6</v>
      </c>
      <c r="O1863">
        <f t="shared" si="277"/>
        <v>-2.3478734612968993E-4</v>
      </c>
      <c r="R1863">
        <f t="shared" si="278"/>
        <v>2.1287275171731821E-6</v>
      </c>
      <c r="S1863">
        <f t="shared" si="279"/>
        <v>-3.9387855678582795E-8</v>
      </c>
      <c r="U1863">
        <f t="shared" si="280"/>
        <v>3.5711469807717407E-10</v>
      </c>
    </row>
    <row r="1864" spans="1:21" x14ac:dyDescent="0.3">
      <c r="A1864">
        <f t="shared" si="281"/>
        <v>45</v>
      </c>
      <c r="D1864" s="61">
        <f t="shared" si="273"/>
        <v>2.3430918249501271E-3</v>
      </c>
      <c r="E1864" s="61">
        <f>D1864/SUM(D1819:D1936)</f>
        <v>2.4639854510671863E-3</v>
      </c>
      <c r="F1864">
        <f>D1816*EXP(-N1816+D1816*A1864-EXP(-N1816+D1816*A1864))</f>
        <v>2.3525170230162509E-3</v>
      </c>
      <c r="G1864">
        <f t="shared" si="282"/>
        <v>5.5309038133521543E-5</v>
      </c>
      <c r="H1864">
        <f>F1864*(1/D1816+A1864-A1864*EXP(-N1816+D1816*A1864))</f>
        <v>0.12648258563521841</v>
      </c>
      <c r="I1864">
        <f>F1864*(-1+EXP(-N1816+D1816*A1864))</f>
        <v>-2.2968085399585423E-3</v>
      </c>
      <c r="K1864">
        <f t="shared" si="274"/>
        <v>1.1146842805093539E-4</v>
      </c>
      <c r="L1864">
        <f t="shared" si="275"/>
        <v>1.599784446897036E-2</v>
      </c>
      <c r="M1864">
        <f t="shared" si="276"/>
        <v>5.2753294692264909E-6</v>
      </c>
      <c r="O1864">
        <f t="shared" si="277"/>
        <v>-2.9050628284300732E-4</v>
      </c>
      <c r="R1864">
        <f t="shared" si="278"/>
        <v>1.4098814996575618E-5</v>
      </c>
      <c r="S1864">
        <f t="shared" si="279"/>
        <v>-2.5602163748314272E-7</v>
      </c>
      <c r="U1864">
        <f t="shared" si="280"/>
        <v>1.2425210452146561E-8</v>
      </c>
    </row>
    <row r="1865" spans="1:21" x14ac:dyDescent="0.3">
      <c r="A1865">
        <f t="shared" si="281"/>
        <v>46</v>
      </c>
      <c r="D1865" s="61">
        <f t="shared" si="273"/>
        <v>2.5173824213664711E-3</v>
      </c>
      <c r="E1865" s="61">
        <f>D1865/SUM(D1819:D1936)</f>
        <v>2.6472687049519696E-3</v>
      </c>
      <c r="F1865">
        <f>D1816*EXP(-N1816+D1816*A1865-EXP(-N1816+D1816*A1865))</f>
        <v>2.5978270217798484E-3</v>
      </c>
      <c r="G1865">
        <f t="shared" si="282"/>
        <v>5.2616474062613742E-5</v>
      </c>
      <c r="H1865">
        <f>F1865*(1/D1816+A1865-A1865*EXP(-N1816+D1816*A1865))</f>
        <v>0.14190492262364818</v>
      </c>
      <c r="I1865">
        <f>F1865*(-1+EXP(-N1816+D1816*A1865))</f>
        <v>-2.5297222608343848E-3</v>
      </c>
      <c r="K1865">
        <f t="shared" si="274"/>
        <v>4.9441683172121199E-5</v>
      </c>
      <c r="L1865">
        <f t="shared" si="275"/>
        <v>2.0137007064823575E-2</v>
      </c>
      <c r="M1865">
        <f t="shared" si="276"/>
        <v>6.3994947169610311E-6</v>
      </c>
      <c r="O1865">
        <f t="shared" si="277"/>
        <v>-3.5898004168302369E-4</v>
      </c>
      <c r="R1865">
        <f t="shared" si="278"/>
        <v>7.0160182249227868E-6</v>
      </c>
      <c r="S1865">
        <f t="shared" si="279"/>
        <v>-1.250737265336358E-7</v>
      </c>
      <c r="U1865">
        <f t="shared" si="280"/>
        <v>2.4444800348924124E-9</v>
      </c>
    </row>
    <row r="1866" spans="1:21" x14ac:dyDescent="0.3">
      <c r="A1866">
        <f t="shared" si="281"/>
        <v>47</v>
      </c>
      <c r="D1866" s="61">
        <f t="shared" si="273"/>
        <v>2.4634712807473608E-3</v>
      </c>
      <c r="E1866" s="61">
        <f>D1866/SUM(D1819:D1936)</f>
        <v>2.5905759775387994E-3</v>
      </c>
      <c r="F1866">
        <f>D1816*EXP(-N1816+D1816*A1866-EXP(-N1816+D1816*A1866))</f>
        <v>2.8679380521882138E-3</v>
      </c>
      <c r="G1866">
        <f t="shared" si="282"/>
        <v>5.3442154627404103E-5</v>
      </c>
      <c r="H1866">
        <f>F1866*(1/D1816+A1866-A1866*EXP(-N1816+D1816*A1866))</f>
        <v>0.15907395614808614</v>
      </c>
      <c r="I1866">
        <f>F1866*(-1+EXP(-N1816+D1816*A1866))</f>
        <v>-2.7847011911373903E-3</v>
      </c>
      <c r="K1866">
        <f t="shared" si="274"/>
        <v>-2.7736207464941444E-4</v>
      </c>
      <c r="L1866">
        <f t="shared" si="275"/>
        <v>2.5304523524603235E-2</v>
      </c>
      <c r="M1866">
        <f t="shared" si="276"/>
        <v>7.7545607239219998E-6</v>
      </c>
      <c r="O1866">
        <f t="shared" si="277"/>
        <v>-4.4297343516451249E-4</v>
      </c>
      <c r="R1866">
        <f t="shared" si="278"/>
        <v>-4.4121082499923146E-5</v>
      </c>
      <c r="S1866">
        <f t="shared" si="279"/>
        <v>7.7237049965256216E-7</v>
      </c>
      <c r="U1866">
        <f t="shared" si="280"/>
        <v>7.6929720453827341E-8</v>
      </c>
    </row>
    <row r="1867" spans="1:21" x14ac:dyDescent="0.3">
      <c r="A1867">
        <f t="shared" si="281"/>
        <v>48</v>
      </c>
      <c r="D1867" s="61">
        <f t="shared" si="273"/>
        <v>2.6926584966099156E-3</v>
      </c>
      <c r="E1867" s="61">
        <f>D1867/SUM(D1819:D1936)</f>
        <v>2.8315882842024319E-3</v>
      </c>
      <c r="F1867">
        <f>D1816*EXP(-N1816+D1816*A1867-EXP(-N1816+D1816*A1867))</f>
        <v>3.1651825099841867E-3</v>
      </c>
      <c r="G1867">
        <f t="shared" si="282"/>
        <v>4.9976442019203138E-5</v>
      </c>
      <c r="H1867">
        <f>F1867*(1/D1816+A1867-A1867*EXP(-N1816+D1816*A1867))</f>
        <v>0.17816216766640952</v>
      </c>
      <c r="I1867">
        <f>F1867*(-1+EXP(-N1816+D1816*A1867))</f>
        <v>-3.0634819439643345E-3</v>
      </c>
      <c r="K1867">
        <f t="shared" si="274"/>
        <v>-3.3359422578175483E-4</v>
      </c>
      <c r="L1867">
        <f t="shared" si="275"/>
        <v>3.1741757987593822E-2</v>
      </c>
      <c r="M1867">
        <f t="shared" si="276"/>
        <v>9.3849216209954981E-6</v>
      </c>
      <c r="O1867">
        <f t="shared" si="277"/>
        <v>-5.4579658374359196E-4</v>
      </c>
      <c r="R1867">
        <f t="shared" si="278"/>
        <v>-5.9433870386275076E-5</v>
      </c>
      <c r="S1867">
        <f t="shared" si="279"/>
        <v>1.0219598872931674E-6</v>
      </c>
      <c r="U1867">
        <f t="shared" si="280"/>
        <v>1.1128510747492842E-7</v>
      </c>
    </row>
    <row r="1868" spans="1:21" x14ac:dyDescent="0.3">
      <c r="A1868">
        <f t="shared" si="281"/>
        <v>49</v>
      </c>
      <c r="D1868" s="61">
        <f t="shared" si="273"/>
        <v>2.9761247286425644E-3</v>
      </c>
      <c r="E1868" s="61">
        <f>D1868/SUM(D1819:D1936)</f>
        <v>3.1296801746524138E-3</v>
      </c>
      <c r="F1868">
        <f>D1816*EXP(-N1816+D1816*A1868-EXP(-N1816+D1816*A1868))</f>
        <v>3.4920722785584998E-3</v>
      </c>
      <c r="G1868">
        <f t="shared" si="282"/>
        <v>4.5850638091702208E-5</v>
      </c>
      <c r="H1868">
        <f>F1868*(1/D1816+A1868-A1868*EXP(-N1816+D1816*A1868))</f>
        <v>0.19935332580712853</v>
      </c>
      <c r="I1868">
        <f>F1868*(-1+EXP(-N1816+D1816*A1868))</f>
        <v>-3.3678537095854447E-3</v>
      </c>
      <c r="K1868">
        <f t="shared" si="274"/>
        <v>-3.62392103906086E-4</v>
      </c>
      <c r="L1868">
        <f t="shared" si="275"/>
        <v>3.9741748510363134E-2</v>
      </c>
      <c r="M1868">
        <f t="shared" si="276"/>
        <v>1.1342438609168441E-5</v>
      </c>
      <c r="O1868">
        <f t="shared" si="277"/>
        <v>-6.7139283783773358E-4</v>
      </c>
      <c r="R1868">
        <f t="shared" si="278"/>
        <v>-7.2244071159920738E-5</v>
      </c>
      <c r="S1868">
        <f t="shared" si="279"/>
        <v>1.2204835914645856E-6</v>
      </c>
      <c r="U1868">
        <f t="shared" si="280"/>
        <v>1.3132803697347942E-7</v>
      </c>
    </row>
    <row r="1869" spans="1:21" x14ac:dyDescent="0.3">
      <c r="A1869">
        <f t="shared" si="281"/>
        <v>50</v>
      </c>
      <c r="D1869" s="61">
        <f t="shared" si="273"/>
        <v>3.4811819489321289E-3</v>
      </c>
      <c r="E1869" s="61">
        <f>D1869/SUM(D1819:D1936)</f>
        <v>3.6607962109504832E-3</v>
      </c>
      <c r="F1869">
        <f>D1816*EXP(-N1816+D1816*A1869-EXP(-N1816+D1816*A1869))</f>
        <v>3.8513030298860346E-3</v>
      </c>
      <c r="G1869">
        <f t="shared" si="282"/>
        <v>3.8940019760574107E-5</v>
      </c>
      <c r="H1869">
        <f>F1869*(1/D1816+A1869-A1869*EXP(-N1816+D1816*A1869))</f>
        <v>0.22284170509714468</v>
      </c>
      <c r="I1869">
        <f>F1869*(-1+EXP(-N1816+D1816*A1869))</f>
        <v>-3.6996365266830878E-3</v>
      </c>
      <c r="K1869">
        <f t="shared" si="274"/>
        <v>-1.9050681893555133E-4</v>
      </c>
      <c r="L1869">
        <f t="shared" si="275"/>
        <v>4.9658425530602797E-2</v>
      </c>
      <c r="M1869">
        <f t="shared" si="276"/>
        <v>1.3687310429567702E-5</v>
      </c>
      <c r="O1869">
        <f t="shared" si="277"/>
        <v>-8.2443331184573734E-4</v>
      </c>
      <c r="R1869">
        <f t="shared" si="278"/>
        <v>-4.2452864364231265E-5</v>
      </c>
      <c r="S1869">
        <f t="shared" si="279"/>
        <v>7.0480598591616705E-7</v>
      </c>
      <c r="U1869">
        <f t="shared" si="280"/>
        <v>3.6292848060942939E-8</v>
      </c>
    </row>
    <row r="1870" spans="1:21" x14ac:dyDescent="0.3">
      <c r="A1870">
        <f t="shared" si="281"/>
        <v>51</v>
      </c>
      <c r="D1870" s="61">
        <f t="shared" si="273"/>
        <v>3.3099289607370491E-3</v>
      </c>
      <c r="E1870" s="61">
        <f>D1870/SUM(D1819:D1936)</f>
        <v>3.4807072930210978E-3</v>
      </c>
      <c r="F1870">
        <f>D1816*EXP(-N1816+D1816*A1870-EXP(-N1816+D1816*A1870))</f>
        <v>4.2457559435374256E-3</v>
      </c>
      <c r="G1870">
        <f t="shared" si="282"/>
        <v>4.1220031308875457E-5</v>
      </c>
      <c r="H1870">
        <f>F1870*(1/D1816+A1870-A1870*EXP(-N1816+D1816*A1870))</f>
        <v>0.2488307632150315</v>
      </c>
      <c r="I1870">
        <f>F1870*(-1+EXP(-N1816+D1816*A1870))</f>
        <v>-4.0606519904426578E-3</v>
      </c>
      <c r="K1870">
        <f t="shared" si="274"/>
        <v>-7.6504865051632781E-4</v>
      </c>
      <c r="L1870">
        <f t="shared" si="275"/>
        <v>6.1916748722175077E-2</v>
      </c>
      <c r="M1870">
        <f t="shared" si="276"/>
        <v>1.6488894587485919E-5</v>
      </c>
      <c r="O1870">
        <f t="shared" si="277"/>
        <v>-1.0104151339324833E-3</v>
      </c>
      <c r="R1870">
        <f t="shared" si="278"/>
        <v>-1.9036763960460776E-4</v>
      </c>
      <c r="S1870">
        <f t="shared" si="279"/>
        <v>3.1065963255045959E-6</v>
      </c>
      <c r="U1870">
        <f t="shared" si="280"/>
        <v>5.8529943765685425E-7</v>
      </c>
    </row>
    <row r="1871" spans="1:21" x14ac:dyDescent="0.3">
      <c r="A1871">
        <f t="shared" si="281"/>
        <v>52</v>
      </c>
      <c r="D1871" s="61">
        <f t="shared" si="273"/>
        <v>4.7535390520579684E-3</v>
      </c>
      <c r="E1871" s="61">
        <f>D1871/SUM(D1819:D1936)</f>
        <v>4.9988015581078835E-3</v>
      </c>
      <c r="F1871">
        <f>D1816*EXP(-N1816+D1816*A1871-EXP(-N1816+D1816*A1871))</f>
        <v>4.6784959913441521E-3</v>
      </c>
      <c r="G1871">
        <f t="shared" si="282"/>
        <v>2.4031452490551051E-5</v>
      </c>
      <c r="H1871">
        <f>F1871*(1/D1816+A1871-A1871*EXP(-N1816+D1816*A1871))</f>
        <v>0.2775311282684868</v>
      </c>
      <c r="I1871">
        <f>F1871*(-1+EXP(-N1816+D1816*A1871))</f>
        <v>-4.4526847209637021E-3</v>
      </c>
      <c r="K1871">
        <f t="shared" si="274"/>
        <v>3.2030556676373133E-4</v>
      </c>
      <c r="L1871">
        <f t="shared" si="275"/>
        <v>7.7023527157979277E-2</v>
      </c>
      <c r="M1871">
        <f t="shared" si="276"/>
        <v>1.9826401224303601E-5</v>
      </c>
      <c r="O1871">
        <f t="shared" si="277"/>
        <v>-1.2357586144329086E-3</v>
      </c>
      <c r="R1871">
        <f t="shared" si="278"/>
        <v>8.8894765334615486E-5</v>
      </c>
      <c r="S1871">
        <f t="shared" si="279"/>
        <v>-1.4262197031684854E-6</v>
      </c>
      <c r="U1871">
        <f t="shared" si="280"/>
        <v>1.0259565609983515E-7</v>
      </c>
    </row>
    <row r="1872" spans="1:21" x14ac:dyDescent="0.3">
      <c r="A1872">
        <f t="shared" si="281"/>
        <v>53</v>
      </c>
      <c r="D1872" s="61">
        <f t="shared" si="273"/>
        <v>4.6280143611814404E-3</v>
      </c>
      <c r="E1872" s="61">
        <f>D1872/SUM(D1819:D1936)</f>
        <v>4.8668003241929235E-3</v>
      </c>
      <c r="F1872">
        <f>D1816*EXP(-N1816+D1816*A1872-EXP(-N1816+D1816*A1872))</f>
        <v>5.152765751089792E-3</v>
      </c>
      <c r="G1872">
        <f t="shared" si="282"/>
        <v>2.5343066688871813E-5</v>
      </c>
      <c r="H1872">
        <f>F1872*(1/D1816+A1872-A1872*EXP(-N1816+D1816*A1872))</f>
        <v>0.30915771794971819</v>
      </c>
      <c r="I1872">
        <f>F1872*(-1+EXP(-N1816+D1816*A1872))</f>
        <v>-4.8774326433495673E-3</v>
      </c>
      <c r="K1872">
        <f t="shared" si="274"/>
        <v>-2.8596542689686855E-4</v>
      </c>
      <c r="L1872">
        <f t="shared" si="275"/>
        <v>9.5578494567877509E-2</v>
      </c>
      <c r="M1872">
        <f t="shared" si="276"/>
        <v>2.3789349190411946E-5</v>
      </c>
      <c r="O1872">
        <f t="shared" si="277"/>
        <v>-1.507895945471414E-3</v>
      </c>
      <c r="R1872">
        <f t="shared" si="278"/>
        <v>-8.8408418791952842E-5</v>
      </c>
      <c r="S1872">
        <f t="shared" si="279"/>
        <v>1.394777108016181E-6</v>
      </c>
      <c r="U1872">
        <f t="shared" si="280"/>
        <v>8.1776225380308277E-8</v>
      </c>
    </row>
    <row r="1873" spans="1:21" x14ac:dyDescent="0.3">
      <c r="A1873">
        <f t="shared" si="281"/>
        <v>54</v>
      </c>
      <c r="D1873" s="61">
        <f t="shared" si="273"/>
        <v>5.4838120082867673E-3</v>
      </c>
      <c r="E1873" s="61">
        <f>D1873/SUM(D1819:D1936)</f>
        <v>5.7667535095828901E-3</v>
      </c>
      <c r="F1873">
        <f>D1816*EXP(-N1816+D1816*A1873-EXP(-N1816+D1816*A1873))</f>
        <v>5.6719734997457867E-3</v>
      </c>
      <c r="G1873">
        <f t="shared" si="282"/>
        <v>1.7091912177357086E-5</v>
      </c>
      <c r="H1873">
        <f>F1873*(1/D1816+A1873-A1873*EXP(-N1816+D1816*A1873))</f>
        <v>0.34392577908675409</v>
      </c>
      <c r="I1873">
        <f>F1873*(-1+EXP(-N1816+D1816*A1873))</f>
        <v>-5.3364438409414516E-3</v>
      </c>
      <c r="K1873">
        <f t="shared" si="274"/>
        <v>9.4780009837103392E-5</v>
      </c>
      <c r="L1873">
        <f t="shared" si="275"/>
        <v>0.11828494152043077</v>
      </c>
      <c r="M1873">
        <f t="shared" si="276"/>
        <v>2.8477632867521953E-5</v>
      </c>
      <c r="O1873">
        <f t="shared" si="277"/>
        <v>-1.8353406055484991E-3</v>
      </c>
      <c r="R1873">
        <f t="shared" si="278"/>
        <v>3.2597288725075999E-5</v>
      </c>
      <c r="S1873">
        <f t="shared" si="279"/>
        <v>-5.0578819973958063E-7</v>
      </c>
      <c r="U1873">
        <f t="shared" si="280"/>
        <v>8.9832502647214157E-9</v>
      </c>
    </row>
    <row r="1874" spans="1:21" x14ac:dyDescent="0.3">
      <c r="A1874">
        <f t="shared" si="281"/>
        <v>55</v>
      </c>
      <c r="D1874" s="61">
        <f t="shared" si="273"/>
        <v>5.5057734470783928E-3</v>
      </c>
      <c r="E1874" s="61">
        <f>D1874/SUM(D1819:D1936)</f>
        <v>5.7898480657120419E-3</v>
      </c>
      <c r="F1874">
        <f>D1816*EXP(-N1816+D1816*A1874-EXP(-N1816+D1816*A1874))</f>
        <v>6.2396740939245875E-3</v>
      </c>
      <c r="G1874">
        <f t="shared" si="282"/>
        <v>1.6901488817948456E-5</v>
      </c>
      <c r="H1874">
        <f>F1874*(1/D1816+A1874-A1874*EXP(-N1816+D1816*A1874))</f>
        <v>0.3820455994434665</v>
      </c>
      <c r="I1874">
        <f>F1874*(-1+EXP(-N1816+D1816*A1874))</f>
        <v>-5.8310374455324502E-3</v>
      </c>
      <c r="K1874">
        <f t="shared" si="274"/>
        <v>-4.4982602821254554E-4</v>
      </c>
      <c r="L1874">
        <f t="shared" si="275"/>
        <v>0.14595884005411766</v>
      </c>
      <c r="M1874">
        <f t="shared" si="276"/>
        <v>3.4000997691201599E-5</v>
      </c>
      <c r="O1874">
        <f t="shared" si="277"/>
        <v>-2.2277221962557444E-3</v>
      </c>
      <c r="R1874">
        <f t="shared" si="278"/>
        <v>-1.7185405459373563E-4</v>
      </c>
      <c r="S1874">
        <f t="shared" si="279"/>
        <v>2.6229524144824895E-6</v>
      </c>
      <c r="U1874">
        <f t="shared" si="280"/>
        <v>2.0234345565747381E-7</v>
      </c>
    </row>
    <row r="1875" spans="1:21" x14ac:dyDescent="0.3">
      <c r="A1875">
        <f t="shared" si="281"/>
        <v>56</v>
      </c>
      <c r="D1875" s="61">
        <f t="shared" si="273"/>
        <v>6.4746285194495134E-3</v>
      </c>
      <c r="E1875" s="61">
        <f>D1875/SUM(D1819:D1936)</f>
        <v>6.8086919612413603E-3</v>
      </c>
      <c r="F1875">
        <f>D1816*EXP(-N1816+D1816*A1875-EXP(-N1816+D1816*A1875))</f>
        <v>6.8595408723621312E-3</v>
      </c>
      <c r="G1875">
        <f t="shared" si="282"/>
        <v>9.5623077728467853E-6</v>
      </c>
      <c r="H1875">
        <f>F1875*(1/D1816+A1875-A1875*EXP(-N1816+D1816*A1875))</f>
        <v>0.42371560445548567</v>
      </c>
      <c r="I1875">
        <f>F1875*(-1+EXP(-N1816+D1816*A1875))</f>
        <v>-6.3622057392194644E-3</v>
      </c>
      <c r="K1875">
        <f t="shared" si="274"/>
        <v>-5.0848911120770883E-5</v>
      </c>
      <c r="L1875">
        <f t="shared" si="275"/>
        <v>0.1795349134590776</v>
      </c>
      <c r="M1875">
        <f t="shared" si="276"/>
        <v>4.0477661868157089E-5</v>
      </c>
      <c r="O1875">
        <f t="shared" si="277"/>
        <v>-2.6957658504635352E-3</v>
      </c>
      <c r="R1875">
        <f t="shared" si="278"/>
        <v>-2.1545477111440702E-5</v>
      </c>
      <c r="S1875">
        <f t="shared" si="279"/>
        <v>3.2351123416562897E-7</v>
      </c>
      <c r="U1875">
        <f t="shared" si="280"/>
        <v>2.5856117621680566E-9</v>
      </c>
    </row>
    <row r="1876" spans="1:21" x14ac:dyDescent="0.3">
      <c r="A1876">
        <f t="shared" si="281"/>
        <v>57</v>
      </c>
      <c r="D1876" s="61">
        <f t="shared" si="273"/>
        <v>5.9897637073130401E-3</v>
      </c>
      <c r="E1876" s="61">
        <f>D1876/SUM(D1819:D1936)</f>
        <v>6.2988101759365424E-3</v>
      </c>
      <c r="F1876">
        <f>D1816*EXP(-N1816+D1816*A1876-EXP(-N1816+D1816*A1876))</f>
        <v>7.5353265143922868E-3</v>
      </c>
      <c r="G1876">
        <f t="shared" si="282"/>
        <v>1.2975700198192789E-5</v>
      </c>
      <c r="H1876">
        <f>F1876*(1/D1816+A1876-A1876*EXP(-N1816+D1816*A1876))</f>
        <v>0.46911351142699376</v>
      </c>
      <c r="I1876">
        <f>F1876*(-1+EXP(-N1816+D1816*A1876))</f>
        <v>-6.9304943863755962E-3</v>
      </c>
      <c r="K1876">
        <f t="shared" si="274"/>
        <v>-1.2365163384557443E-3</v>
      </c>
      <c r="L1876">
        <f t="shared" si="275"/>
        <v>0.2200674866033642</v>
      </c>
      <c r="M1876">
        <f t="shared" si="276"/>
        <v>4.803175243958365E-5</v>
      </c>
      <c r="O1876">
        <f t="shared" si="277"/>
        <v>-3.2511885575177242E-3</v>
      </c>
      <c r="R1876">
        <f t="shared" si="278"/>
        <v>-5.8006652146982334E-4</v>
      </c>
      <c r="S1876">
        <f t="shared" si="279"/>
        <v>8.5696695423292435E-6</v>
      </c>
      <c r="U1876">
        <f t="shared" si="280"/>
        <v>1.5289726552680009E-6</v>
      </c>
    </row>
    <row r="1877" spans="1:21" x14ac:dyDescent="0.3">
      <c r="A1877">
        <f t="shared" si="281"/>
        <v>58</v>
      </c>
      <c r="D1877" s="61">
        <f t="shared" si="273"/>
        <v>7.1679576043273295E-3</v>
      </c>
      <c r="E1877" s="61">
        <f>D1877/SUM(D1819:D1936)</f>
        <v>7.53779389388842E-3</v>
      </c>
      <c r="F1877">
        <f>D1816*EXP(-N1816+D1816*A1877-EXP(-N1816+D1816*A1877))</f>
        <v>8.2708104646017754E-3</v>
      </c>
      <c r="G1877">
        <f t="shared" si="282"/>
        <v>5.5846963039005696E-6</v>
      </c>
      <c r="H1877">
        <f>F1877*(1/D1816+A1877-A1877*EXP(-N1816+D1816*A1877))</f>
        <v>0.51838517500348125</v>
      </c>
      <c r="I1877">
        <f>F1877*(-1+EXP(-N1816+D1816*A1877))</f>
        <v>-7.5358575267268713E-3</v>
      </c>
      <c r="K1877">
        <f t="shared" si="274"/>
        <v>-7.3301657071335544E-4</v>
      </c>
      <c r="L1877">
        <f t="shared" si="275"/>
        <v>0.26872318966338987</v>
      </c>
      <c r="M1877">
        <f t="shared" si="276"/>
        <v>5.6789148663126041E-5</v>
      </c>
      <c r="O1877">
        <f t="shared" si="277"/>
        <v>-3.9064768227936109E-3</v>
      </c>
      <c r="R1877">
        <f t="shared" si="278"/>
        <v>-3.7998492328969447E-4</v>
      </c>
      <c r="S1877">
        <f t="shared" si="279"/>
        <v>5.5239084416257593E-6</v>
      </c>
      <c r="U1877">
        <f t="shared" si="280"/>
        <v>5.3731329294036758E-7</v>
      </c>
    </row>
    <row r="1878" spans="1:21" x14ac:dyDescent="0.3">
      <c r="A1878">
        <f t="shared" si="281"/>
        <v>59</v>
      </c>
      <c r="D1878" s="61">
        <f t="shared" si="273"/>
        <v>7.5332684167185807E-3</v>
      </c>
      <c r="E1878" s="61">
        <f>D1878/SUM(D1819:D1936)</f>
        <v>7.9219531988139694E-3</v>
      </c>
      <c r="F1878">
        <f>D1816*EXP(-N1816+D1816*A1878-EXP(-N1816+D1816*A1878))</f>
        <v>9.0697301965544583E-3</v>
      </c>
      <c r="G1878">
        <f t="shared" si="282"/>
        <v>3.9165870523371224E-6</v>
      </c>
      <c r="H1878">
        <f>F1878*(1/D1816+A1878-A1878*EXP(-N1816+D1816*A1878))</f>
        <v>0.57163072421659933</v>
      </c>
      <c r="I1878">
        <f>F1878*(-1+EXP(-N1816+D1816*A1878))</f>
        <v>-8.1774843918555936E-3</v>
      </c>
      <c r="K1878">
        <f t="shared" si="274"/>
        <v>-1.1477769977404888E-3</v>
      </c>
      <c r="L1878">
        <f t="shared" si="275"/>
        <v>0.32676168486839385</v>
      </c>
      <c r="M1878">
        <f t="shared" si="276"/>
        <v>6.6871250979041847E-5</v>
      </c>
      <c r="O1878">
        <f t="shared" si="277"/>
        <v>-4.6745013251863502E-3</v>
      </c>
      <c r="R1878">
        <f t="shared" si="278"/>
        <v>-6.5610459645754971E-4</v>
      </c>
      <c r="S1878">
        <f t="shared" si="279"/>
        <v>9.3859284843537199E-6</v>
      </c>
      <c r="U1878">
        <f t="shared" si="280"/>
        <v>1.3173920365421701E-6</v>
      </c>
    </row>
    <row r="1879" spans="1:21" x14ac:dyDescent="0.3">
      <c r="A1879">
        <f t="shared" si="281"/>
        <v>60</v>
      </c>
      <c r="D1879" s="61">
        <f t="shared" si="273"/>
        <v>7.469581700515867E-3</v>
      </c>
      <c r="E1879" s="61">
        <f>D1879/SUM(D1819:D1936)</f>
        <v>7.8549805174709872E-3</v>
      </c>
      <c r="F1879">
        <f>D1816*EXP(-N1816+D1816*A1879-EXP(-N1816+D1816*A1879))</f>
        <v>9.9356932530515162E-3</v>
      </c>
      <c r="G1879">
        <f t="shared" si="282"/>
        <v>4.1861552077490419E-6</v>
      </c>
      <c r="H1879">
        <f>F1879*(1/D1816+A1879-A1879*EXP(-N1816+D1816*A1879))</f>
        <v>0.6288875685247699</v>
      </c>
      <c r="I1879">
        <f>F1879*(-1+EXP(-N1816+D1816*A1879))</f>
        <v>-8.8535942262241603E-3</v>
      </c>
      <c r="K1879">
        <f t="shared" si="274"/>
        <v>-2.080712735580529E-3</v>
      </c>
      <c r="L1879">
        <f t="shared" si="275"/>
        <v>0.39549957384499718</v>
      </c>
      <c r="M1879">
        <f t="shared" si="276"/>
        <v>7.8386130722629788E-5</v>
      </c>
      <c r="O1879">
        <f t="shared" si="277"/>
        <v>-5.5679153456350541E-3</v>
      </c>
      <c r="R1879">
        <f t="shared" si="278"/>
        <v>-1.3085343730777613E-3</v>
      </c>
      <c r="S1879">
        <f t="shared" si="279"/>
        <v>1.842178626216685E-5</v>
      </c>
      <c r="U1879">
        <f t="shared" si="280"/>
        <v>4.3293654880070081E-6</v>
      </c>
    </row>
    <row r="1880" spans="1:21" x14ac:dyDescent="0.3">
      <c r="A1880">
        <f t="shared" si="281"/>
        <v>61</v>
      </c>
      <c r="D1880" s="61">
        <f t="shared" si="273"/>
        <v>9.2534845838501672E-3</v>
      </c>
      <c r="E1880" s="61">
        <f>D1880/SUM(D1819:D1936)</f>
        <v>9.7309252430884223E-3</v>
      </c>
      <c r="F1880">
        <f>D1816*EXP(-N1816+D1816*A1880-EXP(-N1816+D1816*A1880))</f>
        <v>1.0872066690354827E-2</v>
      </c>
      <c r="G1880">
        <f t="shared" si="282"/>
        <v>2.8922055219593348E-8</v>
      </c>
      <c r="H1880">
        <f>F1880*(1/D1816+A1880-A1880*EXP(-N1816+D1816*A1880))</f>
        <v>0.69010984573222167</v>
      </c>
      <c r="I1880">
        <f>F1880*(-1+EXP(-N1816+D1816*A1880))</f>
        <v>-9.5611966914863067E-3</v>
      </c>
      <c r="K1880">
        <f t="shared" si="274"/>
        <v>-1.1411414472664045E-3</v>
      </c>
      <c r="L1880">
        <f t="shared" si="275"/>
        <v>0.4762515991765508</v>
      </c>
      <c r="M1880">
        <f t="shared" si="276"/>
        <v>9.1416482173288703E-5</v>
      </c>
      <c r="O1880">
        <f t="shared" si="277"/>
        <v>-6.5982759737770432E-3</v>
      </c>
      <c r="R1880">
        <f t="shared" si="278"/>
        <v>-7.8751294813166257E-4</v>
      </c>
      <c r="S1880">
        <f t="shared" si="279"/>
        <v>1.0910677830121442E-5</v>
      </c>
      <c r="U1880">
        <f t="shared" si="280"/>
        <v>1.3022038026692643E-6</v>
      </c>
    </row>
    <row r="1881" spans="1:21" x14ac:dyDescent="0.3">
      <c r="A1881">
        <f t="shared" si="281"/>
        <v>62</v>
      </c>
      <c r="D1881" s="61">
        <f t="shared" si="273"/>
        <v>1.0159981590695458E-2</v>
      </c>
      <c r="E1881" s="61">
        <f>D1881/SUM(D1819:D1936)</f>
        <v>1.0684193660705939E-2</v>
      </c>
      <c r="F1881">
        <f>D1816*EXP(-N1816+D1816*A1881-EXP(-N1816+D1816*A1881))</f>
        <v>1.188184030331503E-2</v>
      </c>
      <c r="G1881">
        <f t="shared" si="282"/>
        <v>6.1340781905336013E-7</v>
      </c>
      <c r="H1881">
        <f>F1881*(1/D1816+A1881-A1881*EXP(-N1816+D1816*A1881))</f>
        <v>0.75514390896251016</v>
      </c>
      <c r="I1881">
        <f>F1881*(-1+EXP(-N1816+D1816*A1881))</f>
        <v>-1.0295815728427629E-2</v>
      </c>
      <c r="K1881">
        <f t="shared" si="274"/>
        <v>-1.1976466426090911E-3</v>
      </c>
      <c r="L1881">
        <f t="shared" si="275"/>
        <v>0.57024232324317981</v>
      </c>
      <c r="M1881">
        <f t="shared" si="276"/>
        <v>1.0600382151373774E-4</v>
      </c>
      <c r="O1881">
        <f t="shared" si="277"/>
        <v>-7.7748225351225338E-3</v>
      </c>
      <c r="R1881">
        <f t="shared" si="278"/>
        <v>-9.0439556725565543E-4</v>
      </c>
      <c r="S1881">
        <f t="shared" si="279"/>
        <v>1.2330749140073223E-5</v>
      </c>
      <c r="U1881">
        <f t="shared" si="280"/>
        <v>1.4343574805528278E-6</v>
      </c>
    </row>
    <row r="1882" spans="1:21" x14ac:dyDescent="0.3">
      <c r="A1882">
        <f t="shared" si="281"/>
        <v>63</v>
      </c>
      <c r="D1882" s="61">
        <f t="shared" si="273"/>
        <v>1.0107904188508605E-2</v>
      </c>
      <c r="E1882" s="61">
        <f>D1882/SUM(D1819:D1936)</f>
        <v>1.0629429284870814E-2</v>
      </c>
      <c r="F1882">
        <f>D1816*EXP(-N1816+D1816*A1882-EXP(-N1816+D1816*A1882))</f>
        <v>1.2967459865280069E-2</v>
      </c>
      <c r="G1882">
        <f t="shared" si="282"/>
        <v>5.3062364749770911E-7</v>
      </c>
      <c r="H1882">
        <f>F1882*(1/D1816+A1882-A1882*EXP(-N1816+D1816*A1882))</f>
        <v>0.82369951694723187</v>
      </c>
      <c r="I1882">
        <f>F1882*(-1+EXP(-N1816+D1816*A1882))</f>
        <v>-1.105117619526292E-2</v>
      </c>
      <c r="K1882">
        <f t="shared" si="274"/>
        <v>-2.338030580409255E-3</v>
      </c>
      <c r="L1882">
        <f t="shared" si="275"/>
        <v>0.67848089421910307</v>
      </c>
      <c r="M1882">
        <f t="shared" si="276"/>
        <v>1.2212849529874583E-4</v>
      </c>
      <c r="O1882">
        <f t="shared" si="277"/>
        <v>-9.1028484937368155E-3</v>
      </c>
      <c r="R1882">
        <f t="shared" si="278"/>
        <v>-1.9258346596909596E-3</v>
      </c>
      <c r="S1882">
        <f t="shared" si="279"/>
        <v>2.5837987894015507E-5</v>
      </c>
      <c r="U1882">
        <f t="shared" si="280"/>
        <v>5.4663869949288376E-6</v>
      </c>
    </row>
    <row r="1883" spans="1:21" x14ac:dyDescent="0.3">
      <c r="A1883">
        <f t="shared" si="281"/>
        <v>64</v>
      </c>
      <c r="D1883" s="61">
        <f t="shared" si="273"/>
        <v>1.2297869342500392E-2</v>
      </c>
      <c r="E1883" s="61">
        <f>D1883/SUM(D1819:D1936)</f>
        <v>1.2932387376534476E-2</v>
      </c>
      <c r="F1883">
        <f>D1816*EXP(-N1816+D1816*A1883-EXP(-N1816+D1816*A1883))</f>
        <v>1.4130626645996602E-2</v>
      </c>
      <c r="G1883">
        <f t="shared" si="282"/>
        <v>9.1893694541834021E-6</v>
      </c>
      <c r="H1883">
        <f>F1883*(1/D1816+A1883-A1883*EXP(-N1816+D1816*A1883))</f>
        <v>0.89531651979887938</v>
      </c>
      <c r="I1883">
        <f>F1883*(-1+EXP(-N1816+D1816*A1883))</f>
        <v>-1.1818854680237181E-2</v>
      </c>
      <c r="K1883">
        <f t="shared" si="274"/>
        <v>-1.1982392694621265E-3</v>
      </c>
      <c r="L1883">
        <f t="shared" si="275"/>
        <v>0.80159167062477721</v>
      </c>
      <c r="M1883">
        <f t="shared" si="276"/>
        <v>1.3968532595256433E-4</v>
      </c>
      <c r="O1883">
        <f t="shared" si="277"/>
        <v>-1.0581615840318651E-2</v>
      </c>
      <c r="R1883">
        <f t="shared" si="278"/>
        <v>-1.0728034126211827E-3</v>
      </c>
      <c r="S1883">
        <f t="shared" si="279"/>
        <v>1.4161815797926434E-5</v>
      </c>
      <c r="U1883">
        <f t="shared" si="280"/>
        <v>1.4357773468811305E-6</v>
      </c>
    </row>
    <row r="1884" spans="1:21" x14ac:dyDescent="0.3">
      <c r="A1884">
        <f t="shared" si="281"/>
        <v>65</v>
      </c>
      <c r="D1884" s="61">
        <f t="shared" ref="D1884:D1936" si="283">D1684</f>
        <v>1.4276516311219033E-2</v>
      </c>
      <c r="E1884" s="61">
        <f>D1884/SUM(D1819:D1936)</f>
        <v>1.5013124158510442E-2</v>
      </c>
      <c r="F1884">
        <f>D1816*EXP(-N1816+D1816*A1884-EXP(-N1816+D1816*A1884))</f>
        <v>1.5372059758192738E-2</v>
      </c>
      <c r="G1884">
        <f t="shared" si="282"/>
        <v>2.6133914642305479E-5</v>
      </c>
      <c r="H1884">
        <f>F1884*(1/D1816+A1884-A1884*EXP(-N1816+D1816*A1884))</f>
        <v>0.96932704377466006</v>
      </c>
      <c r="I1884">
        <f>F1884*(-1+EXP(-N1816+D1816*A1884))</f>
        <v>-1.2587898922296998E-2</v>
      </c>
      <c r="K1884">
        <f t="shared" ref="K1884:K1936" si="284">E1884-F1884</f>
        <v>-3.5893559968229634E-4</v>
      </c>
      <c r="L1884">
        <f t="shared" ref="L1884:L1936" si="285">H1884*H1884</f>
        <v>0.9395949177929217</v>
      </c>
      <c r="M1884">
        <f t="shared" ref="M1884:M1936" si="286">I1884*I1884</f>
        <v>1.584551992779659E-4</v>
      </c>
      <c r="O1884">
        <f t="shared" ref="O1884:O1936" si="287">H1884*I1884</f>
        <v>-1.2201790849684377E-2</v>
      </c>
      <c r="R1884">
        <f t="shared" ref="R1884:R1936" si="288">H1884*K1884</f>
        <v>-3.479259837455251E-4</v>
      </c>
      <c r="S1884">
        <f t="shared" ref="S1884:S1936" si="289">I1884*K1884</f>
        <v>4.5182450484148049E-6</v>
      </c>
      <c r="U1884">
        <f t="shared" ref="U1884:U1936" si="290">K1884*K1884</f>
        <v>1.288347647192897E-7</v>
      </c>
    </row>
    <row r="1885" spans="1:21" x14ac:dyDescent="0.3">
      <c r="A1885">
        <f t="shared" ref="A1885:A1936" si="291">A1884+1</f>
        <v>66</v>
      </c>
      <c r="D1885" s="61">
        <f t="shared" si="283"/>
        <v>1.457936302296879E-2</v>
      </c>
      <c r="E1885" s="61">
        <f>D1885/SUM(D1819:D1936)</f>
        <v>1.533159647944512E-2</v>
      </c>
      <c r="F1885">
        <f>D1816*EXP(-N1816+D1816*A1885-EXP(-N1816+D1816*A1885))</f>
        <v>1.6691218539111853E-2</v>
      </c>
      <c r="G1885">
        <f t="shared" ref="G1885:G1936" si="292">(1/$H$4-E1885)^2</f>
        <v>2.9491485659223713E-5</v>
      </c>
      <c r="H1885">
        <f>F1885*(1/D1816+A1885-A1885*EXP(-N1816+D1816*A1885))</f>
        <v>1.044813500678009</v>
      </c>
      <c r="I1885">
        <f>F1885*(-1+EXP(-N1816+D1816*A1885))</f>
        <v>-1.3344424519434435E-2</v>
      </c>
      <c r="K1885">
        <f t="shared" si="284"/>
        <v>-1.3596220596667329E-3</v>
      </c>
      <c r="L1885">
        <f t="shared" si="285"/>
        <v>1.0916352511990359</v>
      </c>
      <c r="M1885">
        <f t="shared" si="286"/>
        <v>1.7807366575488295E-4</v>
      </c>
      <c r="O1885">
        <f t="shared" si="287"/>
        <v>-1.3942434896683752E-2</v>
      </c>
      <c r="R1885">
        <f t="shared" si="288"/>
        <v>-1.4205514837594441E-3</v>
      </c>
      <c r="S1885">
        <f t="shared" si="289"/>
        <v>1.8143373950180699E-5</v>
      </c>
      <c r="U1885">
        <f t="shared" si="290"/>
        <v>1.8485721451324091E-6</v>
      </c>
    </row>
    <row r="1886" spans="1:21" x14ac:dyDescent="0.3">
      <c r="A1886">
        <f t="shared" si="291"/>
        <v>67</v>
      </c>
      <c r="D1886" s="61">
        <f t="shared" si="283"/>
        <v>1.5043432193271066E-2</v>
      </c>
      <c r="E1886" s="61">
        <f>D1886/SUM(D1819:D1936)</f>
        <v>1.5819609655769513E-2</v>
      </c>
      <c r="F1886">
        <f>D1816*EXP(-N1816+D1816*A1886-EXP(-N1816+D1816*A1886))</f>
        <v>1.808598333384866E-2</v>
      </c>
      <c r="G1886">
        <f t="shared" si="292"/>
        <v>3.5030057457657347E-5</v>
      </c>
      <c r="H1886">
        <f>F1886*(1/D1816+A1886-A1886*EXP(-N1816+D1816*A1886))</f>
        <v>1.1205632122343527</v>
      </c>
      <c r="I1886">
        <f>F1886*(-1+EXP(-N1816+D1816*A1886))</f>
        <v>-1.4071203333320952E-2</v>
      </c>
      <c r="K1886">
        <f t="shared" si="284"/>
        <v>-2.266373678079147E-3</v>
      </c>
      <c r="L1886">
        <f t="shared" si="285"/>
        <v>1.2556619126129711</v>
      </c>
      <c r="M1886">
        <f t="shared" si="286"/>
        <v>1.9799876324766265E-4</v>
      </c>
      <c r="O1886">
        <f t="shared" si="287"/>
        <v>-1.5767672807188857E-2</v>
      </c>
      <c r="R1886">
        <f t="shared" si="288"/>
        <v>-2.5396149688317539E-3</v>
      </c>
      <c r="S1886">
        <f t="shared" si="289"/>
        <v>3.189060485353816E-5</v>
      </c>
      <c r="U1886">
        <f t="shared" si="290"/>
        <v>5.1364496486900008E-6</v>
      </c>
    </row>
    <row r="1887" spans="1:21" x14ac:dyDescent="0.3">
      <c r="A1887">
        <f t="shared" si="291"/>
        <v>68</v>
      </c>
      <c r="D1887" s="61">
        <f t="shared" si="283"/>
        <v>1.7962717114752714E-2</v>
      </c>
      <c r="E1887" s="61">
        <f>D1887/SUM(D1819:D1936)</f>
        <v>1.8889517329662618E-2</v>
      </c>
      <c r="F1887">
        <f>D1816*EXP(-N1816+D1816*A1887-EXP(-N1816+D1816*A1887))</f>
        <v>1.9552294877656768E-2</v>
      </c>
      <c r="G1887">
        <f t="shared" si="292"/>
        <v>8.07936217761854E-5</v>
      </c>
      <c r="H1887">
        <f>F1887*(1/D1816+A1887-A1887*EXP(-N1816+D1816*A1887))</f>
        <v>1.1950210817584119</v>
      </c>
      <c r="I1887">
        <f>F1887*(-1+EXP(-N1816+D1816*A1887))</f>
        <v>-1.4747265480010737E-2</v>
      </c>
      <c r="K1887">
        <f t="shared" si="284"/>
        <v>-6.6277754799414987E-4</v>
      </c>
      <c r="L1887">
        <f t="shared" si="285"/>
        <v>1.428075385847045</v>
      </c>
      <c r="M1887">
        <f t="shared" si="286"/>
        <v>2.174818391379163E-4</v>
      </c>
      <c r="O1887">
        <f t="shared" si="287"/>
        <v>-1.7623293146900917E-2</v>
      </c>
      <c r="R1887">
        <f t="shared" si="288"/>
        <v>-7.9203314236915676E-4</v>
      </c>
      <c r="S1887">
        <f t="shared" si="289"/>
        <v>9.7741564544602863E-6</v>
      </c>
      <c r="U1887">
        <f t="shared" si="290"/>
        <v>4.3927407812513764E-7</v>
      </c>
    </row>
    <row r="1888" spans="1:21" x14ac:dyDescent="0.3">
      <c r="A1888">
        <f t="shared" si="291"/>
        <v>69</v>
      </c>
      <c r="D1888" s="61">
        <f t="shared" si="283"/>
        <v>1.9050321813314099E-2</v>
      </c>
      <c r="E1888" s="61">
        <f>D1888/SUM(D1819:D1936)</f>
        <v>2.0033237829743575E-2</v>
      </c>
      <c r="F1888">
        <f>D1816*EXP(-N1816+D1816*A1888-EXP(-N1816+D1816*A1888))</f>
        <v>2.1083755164666495E-2</v>
      </c>
      <c r="G1888">
        <f t="shared" si="292"/>
        <v>1.0266244407695767E-4</v>
      </c>
      <c r="H1888">
        <f>F1888*(1/D1816+A1888-A1888*EXP(-N1816+D1816*A1888))</f>
        <v>1.2662425994971753</v>
      </c>
      <c r="I1888">
        <f>F1888*(-1+EXP(-N1816+D1816*A1888))</f>
        <v>-1.5347546253046074E-2</v>
      </c>
      <c r="K1888">
        <f t="shared" si="284"/>
        <v>-1.0505173349229201E-3</v>
      </c>
      <c r="L1888">
        <f t="shared" si="285"/>
        <v>1.6033703207813639</v>
      </c>
      <c r="M1888">
        <f t="shared" si="286"/>
        <v>2.3554717598938858E-4</v>
      </c>
      <c r="O1888">
        <f t="shared" si="287"/>
        <v>-1.9433716863360193E-2</v>
      </c>
      <c r="R1888">
        <f t="shared" si="288"/>
        <v>-1.3302098009896431E-3</v>
      </c>
      <c r="S1888">
        <f t="shared" si="289"/>
        <v>1.612286338735621E-5</v>
      </c>
      <c r="U1888">
        <f t="shared" si="290"/>
        <v>1.1035866709735547E-6</v>
      </c>
    </row>
    <row r="1889" spans="1:21" x14ac:dyDescent="0.3">
      <c r="A1889">
        <f t="shared" si="291"/>
        <v>70</v>
      </c>
      <c r="D1889" s="61">
        <f t="shared" si="283"/>
        <v>1.9709787509574837E-2</v>
      </c>
      <c r="E1889" s="61">
        <f>D1889/SUM(D1819:D1936)</f>
        <v>2.0726729166174206E-2</v>
      </c>
      <c r="F1889">
        <f>D1816*EXP(-N1816+D1816*A1889-EXP(-N1816+D1816*A1889))</f>
        <v>2.2671196448605192E-2</v>
      </c>
      <c r="G1889">
        <f t="shared" si="292"/>
        <v>1.1719662635032746E-4</v>
      </c>
      <c r="H1889">
        <f>F1889*(1/D1816+A1889-A1889*EXP(-N1816+D1816*A1889))</f>
        <v>1.3318505638005214</v>
      </c>
      <c r="I1889">
        <f>F1889*(-1+EXP(-N1816+D1816*A1889))</f>
        <v>-1.584262086891158E-2</v>
      </c>
      <c r="K1889">
        <f t="shared" si="284"/>
        <v>-1.9444672824309867E-3</v>
      </c>
      <c r="L1889">
        <f t="shared" si="285"/>
        <v>1.7738259242957666</v>
      </c>
      <c r="M1889">
        <f t="shared" si="286"/>
        <v>2.509886359960727E-4</v>
      </c>
      <c r="O1889">
        <f t="shared" si="287"/>
        <v>-2.1100003536337793E-2</v>
      </c>
      <c r="R1889">
        <f t="shared" si="288"/>
        <v>-2.5897398463973773E-3</v>
      </c>
      <c r="S1889">
        <f t="shared" si="289"/>
        <v>3.0805457947556938E-5</v>
      </c>
      <c r="U1889">
        <f t="shared" si="290"/>
        <v>3.7809530124445463E-6</v>
      </c>
    </row>
    <row r="1890" spans="1:21" x14ac:dyDescent="0.3">
      <c r="A1890">
        <f t="shared" si="291"/>
        <v>71</v>
      </c>
      <c r="D1890" s="61">
        <f t="shared" si="283"/>
        <v>2.1967083500650859E-2</v>
      </c>
      <c r="E1890" s="61">
        <f>D1890/SUM(D1819:D1936)</f>
        <v>2.3100492081284028E-2</v>
      </c>
      <c r="F1890">
        <f>D1816*EXP(-N1816+D1816*A1890-EXP(-N1816+D1816*A1890))</f>
        <v>2.4302230056777795E-2</v>
      </c>
      <c r="G1890">
        <f t="shared" si="292"/>
        <v>1.7422685258005862E-4</v>
      </c>
      <c r="H1890">
        <f>F1890*(1/D1816+A1890-A1890*EXP(-N1816+D1816*A1890))</f>
        <v>1.3890002537404953</v>
      </c>
      <c r="I1890">
        <f>F1890*(-1+EXP(-N1816+D1816*A1890))</f>
        <v>-1.6198583457837895E-2</v>
      </c>
      <c r="K1890">
        <f t="shared" si="284"/>
        <v>-1.201737975493767E-3</v>
      </c>
      <c r="L1890">
        <f t="shared" si="285"/>
        <v>1.9293217048911604</v>
      </c>
      <c r="M1890">
        <f t="shared" si="286"/>
        <v>2.6239410604053952E-4</v>
      </c>
      <c r="O1890">
        <f t="shared" si="287"/>
        <v>-2.2499836533173424E-2</v>
      </c>
      <c r="R1890">
        <f t="shared" si="288"/>
        <v>-1.6692143528904313E-3</v>
      </c>
      <c r="S1890">
        <f t="shared" si="289"/>
        <v>1.9466452890488935E-5</v>
      </c>
      <c r="U1890">
        <f t="shared" si="290"/>
        <v>1.4441741617438576E-6</v>
      </c>
    </row>
    <row r="1891" spans="1:21" x14ac:dyDescent="0.3">
      <c r="A1891">
        <f t="shared" si="291"/>
        <v>72</v>
      </c>
      <c r="D1891" s="61">
        <f t="shared" si="283"/>
        <v>2.3900150588625674E-2</v>
      </c>
      <c r="E1891" s="61">
        <f>D1891/SUM(D1819:D1936)</f>
        <v>2.5133297253487698E-2</v>
      </c>
      <c r="F1891">
        <f>D1816*EXP(-N1816+D1816*A1891-EXP(-N1816+D1816*A1891))</f>
        <v>2.5960793195183948E-2</v>
      </c>
      <c r="G1891">
        <f t="shared" si="292"/>
        <v>2.320231812483555E-4</v>
      </c>
      <c r="H1891">
        <f>F1891*(1/D1816+A1891-A1891*EXP(-N1816+D1816*A1891))</f>
        <v>1.434359389725169</v>
      </c>
      <c r="I1891">
        <f>F1891*(-1+EXP(-N1816+D1816*A1891))</f>
        <v>-1.6377141801795735E-2</v>
      </c>
      <c r="K1891">
        <f t="shared" si="284"/>
        <v>-8.2749594169624976E-4</v>
      </c>
      <c r="L1891">
        <f t="shared" si="285"/>
        <v>2.0573868588927593</v>
      </c>
      <c r="M1891">
        <f t="shared" si="286"/>
        <v>2.6821077359612526E-4</v>
      </c>
      <c r="O1891">
        <f t="shared" si="287"/>
        <v>-2.3490707120266286E-2</v>
      </c>
      <c r="R1891">
        <f t="shared" si="288"/>
        <v>-1.1869265739314868E-3</v>
      </c>
      <c r="S1891">
        <f t="shared" si="289"/>
        <v>1.3552018377569979E-5</v>
      </c>
      <c r="U1891">
        <f t="shared" si="290"/>
        <v>6.8474953352376323E-7</v>
      </c>
    </row>
    <row r="1892" spans="1:21" x14ac:dyDescent="0.3">
      <c r="A1892">
        <f t="shared" si="291"/>
        <v>73</v>
      </c>
      <c r="D1892" s="61">
        <f t="shared" si="283"/>
        <v>2.5646422946606715E-2</v>
      </c>
      <c r="E1892" s="61">
        <f>D1892/SUM(D1819:D1936)</f>
        <v>2.6969669877833165E-2</v>
      </c>
      <c r="F1892">
        <f>D1816*EXP(-N1816+D1816*A1892-EXP(-N1816+D1816*A1892))</f>
        <v>2.7626719993470068E-2</v>
      </c>
      <c r="G1892">
        <f t="shared" si="292"/>
        <v>2.9133982939201025E-4</v>
      </c>
      <c r="H1892">
        <f>F1892*(1/D1816+A1892-A1892*EXP(-N1816+D1816*A1892))</f>
        <v>1.4641110127930539</v>
      </c>
      <c r="I1892">
        <f>F1892*(-1+EXP(-N1816+D1816*A1892))</f>
        <v>-1.6336014976121912E-2</v>
      </c>
      <c r="K1892">
        <f t="shared" si="284"/>
        <v>-6.5705011563690213E-4</v>
      </c>
      <c r="L1892">
        <f t="shared" si="285"/>
        <v>2.1436210577819019</v>
      </c>
      <c r="M1892">
        <f t="shared" si="286"/>
        <v>2.6686538530007941E-4</v>
      </c>
      <c r="O1892">
        <f t="shared" si="287"/>
        <v>-2.3917739431692349E-2</v>
      </c>
      <c r="R1892">
        <f t="shared" si="288"/>
        <v>-9.6199431026093791E-4</v>
      </c>
      <c r="S1892">
        <f t="shared" si="289"/>
        <v>1.0733580529107068E-5</v>
      </c>
      <c r="U1892">
        <f t="shared" si="290"/>
        <v>4.3171485445846645E-7</v>
      </c>
    </row>
    <row r="1893" spans="1:21" x14ac:dyDescent="0.3">
      <c r="A1893">
        <f t="shared" si="291"/>
        <v>74</v>
      </c>
      <c r="D1893" s="61">
        <f t="shared" si="283"/>
        <v>2.7348241506391664E-2</v>
      </c>
      <c r="E1893" s="61">
        <f>D1893/SUM(D1819:D1936)</f>
        <v>2.8759295076049834E-2</v>
      </c>
      <c r="F1893">
        <f>D1816*EXP(-N1816+D1816*A1893-EXP(-N1816+D1816*A1893))</f>
        <v>2.92753726619829E-2</v>
      </c>
      <c r="G1893">
        <f t="shared" si="292"/>
        <v>3.5563566660704916E-4</v>
      </c>
      <c r="H1893">
        <f>F1893*(1/D1816+A1893-A1893*EXP(-N1816+D1816*A1893))</f>
        <v>1.4739892790089002</v>
      </c>
      <c r="I1893">
        <f>F1893*(-1+EXP(-N1816+D1816*A1893))</f>
        <v>-1.6029735563106995E-2</v>
      </c>
      <c r="K1893">
        <f t="shared" si="284"/>
        <v>-5.1607758593306616E-4</v>
      </c>
      <c r="L1893">
        <f t="shared" si="285"/>
        <v>2.1726443946331773</v>
      </c>
      <c r="M1893">
        <f t="shared" si="286"/>
        <v>2.5695242222313711E-4</v>
      </c>
      <c r="O1893">
        <f t="shared" si="287"/>
        <v>-2.3627658365367406E-2</v>
      </c>
      <c r="R1893">
        <f t="shared" si="288"/>
        <v>-7.606928288021339E-4</v>
      </c>
      <c r="S1893">
        <f t="shared" si="289"/>
        <v>8.2725872325536771E-6</v>
      </c>
      <c r="U1893">
        <f t="shared" si="290"/>
        <v>2.6633607470250127E-7</v>
      </c>
    </row>
    <row r="1894" spans="1:21" x14ac:dyDescent="0.3">
      <c r="A1894">
        <f t="shared" si="291"/>
        <v>75</v>
      </c>
      <c r="D1894" s="61">
        <f t="shared" si="283"/>
        <v>2.8734972642275411E-2</v>
      </c>
      <c r="E1894" s="61">
        <f>D1894/SUM(D1819:D1936)</f>
        <v>3.021757567221561E-2</v>
      </c>
      <c r="F1894">
        <f>D1816*EXP(-N1816+D1816*A1894-EXP(-N1816+D1816*A1894))</f>
        <v>3.0877379564634228E-2</v>
      </c>
      <c r="G1894">
        <f t="shared" si="292"/>
        <v>4.1276364935339041E-4</v>
      </c>
      <c r="H1894">
        <f>F1894*(1/D1816+A1894-A1894*EXP(-N1816+D1816*A1894))</f>
        <v>1.4593598851440837</v>
      </c>
      <c r="I1894">
        <f>F1894*(-1+EXP(-N1816+D1816*A1894))</f>
        <v>-1.5410968758610451E-2</v>
      </c>
      <c r="K1894">
        <f t="shared" si="284"/>
        <v>-6.5980389241861864E-4</v>
      </c>
      <c r="L1894">
        <f t="shared" si="285"/>
        <v>2.129731274367753</v>
      </c>
      <c r="M1894">
        <f t="shared" si="286"/>
        <v>2.3749795807886736E-4</v>
      </c>
      <c r="O1894">
        <f t="shared" si="287"/>
        <v>-2.2490149597524808E-2</v>
      </c>
      <c r="R1894">
        <f t="shared" si="288"/>
        <v>-9.6289133265765469E-4</v>
      </c>
      <c r="S1894">
        <f t="shared" si="289"/>
        <v>1.0168217172872903E-5</v>
      </c>
      <c r="U1894">
        <f t="shared" si="290"/>
        <v>4.3534117645076008E-7</v>
      </c>
    </row>
    <row r="1895" spans="1:21" x14ac:dyDescent="0.3">
      <c r="A1895">
        <f t="shared" si="291"/>
        <v>76</v>
      </c>
      <c r="D1895" s="61">
        <f t="shared" si="283"/>
        <v>2.9956400016221886E-2</v>
      </c>
      <c r="E1895" s="61">
        <f>D1895/SUM(D1819:D1936)</f>
        <v>3.1502023531617525E-2</v>
      </c>
      <c r="F1895">
        <f>D1816*EXP(-N1816+D1816*A1895-EXP(-N1816+D1816*A1895))</f>
        <v>3.2398538668215432E-2</v>
      </c>
      <c r="G1895">
        <f t="shared" si="292"/>
        <v>4.6660464535663225E-4</v>
      </c>
      <c r="H1895">
        <f>F1895*(1/D1816+A1895-A1895*EXP(-N1816+D1816*A1895))</f>
        <v>1.4153580706332094</v>
      </c>
      <c r="I1895">
        <f>F1895*(-1+EXP(-N1816+D1816*A1895))</f>
        <v>-1.4432463530236356E-2</v>
      </c>
      <c r="K1895">
        <f t="shared" si="284"/>
        <v>-8.965151365979071E-4</v>
      </c>
      <c r="L1895">
        <f t="shared" si="285"/>
        <v>2.0032384681065611</v>
      </c>
      <c r="M1895">
        <f t="shared" si="286"/>
        <v>2.0829600355160247E-4</v>
      </c>
      <c r="O1895">
        <f t="shared" si="287"/>
        <v>-2.0427103736639488E-2</v>
      </c>
      <c r="R1895">
        <f t="shared" si="288"/>
        <v>-1.2688899340286819E-3</v>
      </c>
      <c r="S1895">
        <f t="shared" si="289"/>
        <v>1.2938922013254159E-5</v>
      </c>
      <c r="U1895">
        <f t="shared" si="290"/>
        <v>8.0373939014916407E-7</v>
      </c>
    </row>
    <row r="1896" spans="1:21" x14ac:dyDescent="0.3">
      <c r="A1896">
        <f t="shared" si="291"/>
        <v>77</v>
      </c>
      <c r="D1896" s="61">
        <f t="shared" si="283"/>
        <v>3.2674042245523505E-2</v>
      </c>
      <c r="E1896" s="61">
        <f>D1896/SUM(D1819:D1936)</f>
        <v>3.4359884603429133E-2</v>
      </c>
      <c r="F1896">
        <f>D1816*EXP(-N1816+D1816*A1896-EXP(-N1816+D1816*A1896))</f>
        <v>3.3799956155692097E-2</v>
      </c>
      <c r="G1896">
        <f t="shared" si="292"/>
        <v>5.9823752037830918E-4</v>
      </c>
      <c r="H1896">
        <f>F1896*(1/D1816+A1896-A1896*EXP(-N1816+D1816*A1896))</f>
        <v>1.3370973772086416</v>
      </c>
      <c r="I1896">
        <f>F1896*(-1+EXP(-N1816+D1816*A1896))</f>
        <v>-1.3049740645263472E-2</v>
      </c>
      <c r="K1896">
        <f t="shared" si="284"/>
        <v>5.5992844773703615E-4</v>
      </c>
      <c r="L1896">
        <f t="shared" si="285"/>
        <v>1.7878293961382286</v>
      </c>
      <c r="M1896">
        <f t="shared" si="286"/>
        <v>1.7029573090864149E-4</v>
      </c>
      <c r="O1896">
        <f t="shared" si="287"/>
        <v>-1.7448773990034794E-2</v>
      </c>
      <c r="R1896">
        <f t="shared" si="288"/>
        <v>7.4867885889369696E-4</v>
      </c>
      <c r="S1896">
        <f t="shared" si="289"/>
        <v>-7.3069210228732839E-6</v>
      </c>
      <c r="U1896">
        <f t="shared" si="290"/>
        <v>3.1351986658520681E-7</v>
      </c>
    </row>
    <row r="1897" spans="1:21" x14ac:dyDescent="0.3">
      <c r="A1897">
        <f t="shared" si="291"/>
        <v>78</v>
      </c>
      <c r="D1897" s="61">
        <f t="shared" si="283"/>
        <v>3.3540692196800344E-2</v>
      </c>
      <c r="E1897" s="61">
        <f>D1897/SUM(D1819:D1936)</f>
        <v>3.5271250025977037E-2</v>
      </c>
      <c r="F1897">
        <f>D1816*EXP(-N1816+D1816*A1897-EXP(-N1816+D1816*A1897))</f>
        <v>3.5038499314933864E-2</v>
      </c>
      <c r="G1897">
        <f t="shared" si="292"/>
        <v>6.4365008876187443E-4</v>
      </c>
      <c r="H1897">
        <f>F1897*(1/D1816+A1897-A1897*EXP(-N1816+D1816*A1897))</f>
        <v>1.2199609169286592</v>
      </c>
      <c r="I1897">
        <f>F1897*(-1+EXP(-N1816+D1816*A1897))</f>
        <v>-1.1224592118708679E-2</v>
      </c>
      <c r="K1897">
        <f t="shared" si="284"/>
        <v>2.3275071104317258E-4</v>
      </c>
      <c r="L1897">
        <f t="shared" si="285"/>
        <v>1.4883046388334149</v>
      </c>
      <c r="M1897">
        <f t="shared" si="286"/>
        <v>1.2599146823137698E-4</v>
      </c>
      <c r="O1897">
        <f t="shared" si="287"/>
        <v>-1.3693563693290041E-2</v>
      </c>
      <c r="R1897">
        <f t="shared" si="288"/>
        <v>2.8394677086002618E-4</v>
      </c>
      <c r="S1897">
        <f t="shared" si="289"/>
        <v>-2.6125317967990359E-6</v>
      </c>
      <c r="U1897">
        <f t="shared" si="290"/>
        <v>5.4172893491102417E-8</v>
      </c>
    </row>
    <row r="1898" spans="1:21" x14ac:dyDescent="0.3">
      <c r="A1898">
        <f t="shared" si="291"/>
        <v>79</v>
      </c>
      <c r="D1898" s="61">
        <f t="shared" si="283"/>
        <v>3.5041361656935367E-2</v>
      </c>
      <c r="E1898" s="61">
        <f>D1898/SUM(D1819:D1936)</f>
        <v>3.6849347681928803E-2</v>
      </c>
      <c r="F1898">
        <f>D1816*EXP(-N1816+D1816*A1898-EXP(-N1816+D1816*A1898))</f>
        <v>3.6067647718840627E-2</v>
      </c>
      <c r="G1898">
        <f t="shared" si="292"/>
        <v>7.2621397641686259E-4</v>
      </c>
      <c r="H1898">
        <f>F1898*(1/D1816+A1898-A1898*EXP(-N1816+D1816*A1898))</f>
        <v>1.0599829649230403</v>
      </c>
      <c r="I1898">
        <f>F1898*(-1+EXP(-N1816+D1816*A1898))</f>
        <v>-8.9294086697734448E-3</v>
      </c>
      <c r="K1898">
        <f t="shared" si="284"/>
        <v>7.8169996308817546E-4</v>
      </c>
      <c r="L1898">
        <f t="shared" si="285"/>
        <v>1.1235638859270394</v>
      </c>
      <c r="M1898">
        <f t="shared" si="286"/>
        <v>7.9734339191825159E-5</v>
      </c>
      <c r="O1898">
        <f t="shared" si="287"/>
        <v>-9.4650210767959573E-3</v>
      </c>
      <c r="R1898">
        <f t="shared" si="288"/>
        <v>8.2858864455443544E-4</v>
      </c>
      <c r="S1898">
        <f t="shared" si="289"/>
        <v>-6.980118427561136E-6</v>
      </c>
      <c r="U1898">
        <f t="shared" si="290"/>
        <v>6.1105483229205486E-7</v>
      </c>
    </row>
    <row r="1899" spans="1:21" x14ac:dyDescent="0.3">
      <c r="A1899">
        <f t="shared" si="291"/>
        <v>80</v>
      </c>
      <c r="D1899" s="61">
        <f t="shared" si="283"/>
        <v>3.735361953938126E-2</v>
      </c>
      <c r="E1899" s="61">
        <f>D1899/SUM(D1819:D1936)</f>
        <v>3.9280908289496271E-2</v>
      </c>
      <c r="F1899">
        <f>D1816*EXP(-N1816+D1816*A1899-EXP(-N1816+D1816*A1899))</f>
        <v>3.6838823976371886E-2</v>
      </c>
      <c r="G1899">
        <f t="shared" si="292"/>
        <v>8.6317959287967173E-4</v>
      </c>
      <c r="H1899">
        <f>F1899*(1/D1816+A1899-A1899*EXP(-N1816+D1816*A1899))</f>
        <v>0.8543213188822516</v>
      </c>
      <c r="I1899">
        <f>F1899*(-1+EXP(-N1816+D1816*A1899))</f>
        <v>-6.1522582736334326E-3</v>
      </c>
      <c r="K1899">
        <f t="shared" si="284"/>
        <v>2.4420843131243847E-3</v>
      </c>
      <c r="L1899">
        <f t="shared" si="285"/>
        <v>0.72986491589670988</v>
      </c>
      <c r="M1899">
        <f t="shared" si="286"/>
        <v>3.7850281865491022E-5</v>
      </c>
      <c r="O1899">
        <f t="shared" si="287"/>
        <v>-5.2560054024347585E-3</v>
      </c>
      <c r="R1899">
        <f t="shared" si="288"/>
        <v>2.0863246912100819E-3</v>
      </c>
      <c r="S1899">
        <f t="shared" si="289"/>
        <v>-1.5024333420329913E-5</v>
      </c>
      <c r="U1899">
        <f t="shared" si="290"/>
        <v>5.9637757924081977E-6</v>
      </c>
    </row>
    <row r="1900" spans="1:21" x14ac:dyDescent="0.3">
      <c r="A1900">
        <f t="shared" si="291"/>
        <v>81</v>
      </c>
      <c r="D1900" s="61">
        <f t="shared" si="283"/>
        <v>3.688652398182779E-2</v>
      </c>
      <c r="E1900" s="61">
        <f>D1900/SUM(D1819:D1936)</f>
        <v>3.8789712577141137E-2</v>
      </c>
      <c r="F1900">
        <f>D1816*EXP(-N1816+D1816*A1900-EXP(-N1816+D1816*A1900))</f>
        <v>3.7303271003499804E-2</v>
      </c>
      <c r="G1900">
        <f t="shared" si="292"/>
        <v>8.3455828641848485E-4</v>
      </c>
      <c r="H1900">
        <f>F1900*(1/D1816+A1900-A1900*EXP(-N1816+D1816*A1900))</f>
        <v>0.60180915969406756</v>
      </c>
      <c r="I1900">
        <f>F1900*(-1+EXP(-N1816+D1816*A1900))</f>
        <v>-2.9025036925250779E-3</v>
      </c>
      <c r="K1900">
        <f t="shared" si="284"/>
        <v>1.4864415736413339E-3</v>
      </c>
      <c r="L1900">
        <f t="shared" si="285"/>
        <v>0.36217426469167974</v>
      </c>
      <c r="M1900">
        <f t="shared" si="286"/>
        <v>8.4245276851217126E-6</v>
      </c>
      <c r="O1900">
        <f t="shared" si="287"/>
        <v>-1.7467533082074454E-3</v>
      </c>
      <c r="R1900">
        <f t="shared" si="288"/>
        <v>8.9455415436741857E-4</v>
      </c>
      <c r="S1900">
        <f t="shared" si="289"/>
        <v>-4.3144021562167595E-6</v>
      </c>
      <c r="U1900">
        <f t="shared" si="290"/>
        <v>2.209508551849325E-6</v>
      </c>
    </row>
    <row r="1901" spans="1:21" x14ac:dyDescent="0.3">
      <c r="A1901">
        <f t="shared" si="291"/>
        <v>82</v>
      </c>
      <c r="D1901" s="61">
        <f t="shared" si="283"/>
        <v>3.8021967694227748E-2</v>
      </c>
      <c r="E1901" s="61">
        <f>D1901/SUM(D1819:D1936)</f>
        <v>3.9983740381799956E-2</v>
      </c>
      <c r="F1901">
        <f>D1816*EXP(-N1816+D1816*A1901-EXP(-N1816+D1816*A1901))</f>
        <v>3.7414512458387852E-2</v>
      </c>
      <c r="G1901">
        <f t="shared" si="292"/>
        <v>9.0497186457670501E-4</v>
      </c>
      <c r="H1901">
        <f>F1901*(1/D1816+A1901-A1901*EXP(-N1816+D1816*A1901))</f>
        <v>0.30355850954598057</v>
      </c>
      <c r="I1901">
        <f>F1901*(-1+EXP(-N1816+D1816*A1901))</f>
        <v>7.8343170612871855E-4</v>
      </c>
      <c r="K1901">
        <f t="shared" si="284"/>
        <v>2.569227923412104E-3</v>
      </c>
      <c r="L1901">
        <f t="shared" si="285"/>
        <v>9.2147768717777176E-2</v>
      </c>
      <c r="M1901">
        <f t="shared" si="286"/>
        <v>6.1376523816775483E-7</v>
      </c>
      <c r="O1901">
        <f t="shared" si="287"/>
        <v>2.3781736104349846E-4</v>
      </c>
      <c r="R1901">
        <f t="shared" si="288"/>
        <v>7.7991099911489301E-4</v>
      </c>
      <c r="S1901">
        <f t="shared" si="289"/>
        <v>2.0128146154722893E-6</v>
      </c>
      <c r="U1901">
        <f t="shared" si="290"/>
        <v>6.6009321224404724E-6</v>
      </c>
    </row>
    <row r="1902" spans="1:21" x14ac:dyDescent="0.3">
      <c r="A1902">
        <f t="shared" si="291"/>
        <v>83</v>
      </c>
      <c r="D1902" s="61">
        <f t="shared" si="283"/>
        <v>3.7052221085267276E-2</v>
      </c>
      <c r="E1902" s="61">
        <f>D1902/SUM(D1819:D1936)</f>
        <v>3.8963958950164766E-2</v>
      </c>
      <c r="F1902">
        <f>D1816*EXP(-N1816+D1816*A1902-EXP(-N1816+D1816*A1902))</f>
        <v>3.7131382547002843E-2</v>
      </c>
      <c r="G1902">
        <f t="shared" si="292"/>
        <v>8.4465615844319785E-4</v>
      </c>
      <c r="H1902">
        <f>F1902*(1/D1816+A1902-A1902*EXP(-N1816+D1816*A1902))</f>
        <v>-3.643409793093693E-2</v>
      </c>
      <c r="I1902">
        <f>F1902*(-1+EXP(-N1816+D1816*A1902))</f>
        <v>4.8367557220840756E-3</v>
      </c>
      <c r="K1902">
        <f t="shared" si="284"/>
        <v>1.8325764031619229E-3</v>
      </c>
      <c r="L1902">
        <f t="shared" si="285"/>
        <v>1.3274434920411027E-3</v>
      </c>
      <c r="M1902">
        <f t="shared" si="286"/>
        <v>2.3394205915113048E-5</v>
      </c>
      <c r="O1902">
        <f t="shared" si="287"/>
        <v>-1.7622283164643078E-4</v>
      </c>
      <c r="R1902">
        <f t="shared" si="288"/>
        <v>-6.6768268138725655E-5</v>
      </c>
      <c r="S1902">
        <f t="shared" si="289"/>
        <v>8.8637244041496838E-6</v>
      </c>
      <c r="U1902">
        <f t="shared" si="290"/>
        <v>3.3583362734258906E-6</v>
      </c>
    </row>
    <row r="1903" spans="1:21" x14ac:dyDescent="0.3">
      <c r="A1903">
        <f t="shared" si="291"/>
        <v>84</v>
      </c>
      <c r="D1903" s="61">
        <f t="shared" si="283"/>
        <v>3.6517876104514006E-2</v>
      </c>
      <c r="E1903" s="61">
        <f>D1903/SUM(D1819:D1936)</f>
        <v>3.8402044028859939E-2</v>
      </c>
      <c r="F1903">
        <f>D1816*EXP(-N1816+D1816*A1903-EXP(-N1816+D1816*A1903))</f>
        <v>3.6421537994840117E-2</v>
      </c>
      <c r="G1903">
        <f t="shared" si="292"/>
        <v>8.1231007511222016E-4</v>
      </c>
      <c r="H1903">
        <f>F1903*(1/D1816+A1903-A1903*EXP(-N1816+D1816*A1903))</f>
        <v>-0.41075415705426005</v>
      </c>
      <c r="I1903">
        <f>F1903*(-1+EXP(-N1816+D1816*A1903))</f>
        <v>9.1522943183480181E-3</v>
      </c>
      <c r="K1903">
        <f t="shared" si="284"/>
        <v>1.9805060340198216E-3</v>
      </c>
      <c r="L1903">
        <f t="shared" si="285"/>
        <v>0.16871897753735574</v>
      </c>
      <c r="M1903">
        <f t="shared" si="286"/>
        <v>8.376449128966541E-5</v>
      </c>
      <c r="O1903">
        <f t="shared" si="287"/>
        <v>-3.7593429378455336E-3</v>
      </c>
      <c r="R1903">
        <f t="shared" si="288"/>
        <v>-8.1350108654468754E-4</v>
      </c>
      <c r="S1903">
        <f t="shared" si="289"/>
        <v>1.8126174122613581E-5</v>
      </c>
      <c r="U1903">
        <f t="shared" si="290"/>
        <v>3.922404150788923E-6</v>
      </c>
    </row>
    <row r="1904" spans="1:21" x14ac:dyDescent="0.3">
      <c r="A1904">
        <f t="shared" si="291"/>
        <v>85</v>
      </c>
      <c r="D1904" s="61">
        <f t="shared" si="283"/>
        <v>3.4438768285532606E-2</v>
      </c>
      <c r="E1904" s="61">
        <f>D1904/SUM(D1819:D1936)</f>
        <v>3.6215663041730149E-2</v>
      </c>
      <c r="F1904">
        <f>D1816*EXP(-N1816+D1816*A1904-EXP(-N1816+D1816*A1904))</f>
        <v>3.5265268683341747E-2</v>
      </c>
      <c r="G1904">
        <f t="shared" si="292"/>
        <v>6.9246201208233299E-4</v>
      </c>
      <c r="H1904">
        <f>F1904*(1/D1816+A1904-A1904*EXP(-N1816+D1816*A1904))</f>
        <v>-0.80820786768451758</v>
      </c>
      <c r="I1904">
        <f>F1904*(-1+EXP(-N1816+D1816*A1904))</f>
        <v>1.3586821584560227E-2</v>
      </c>
      <c r="K1904">
        <f t="shared" si="284"/>
        <v>9.5039435838840253E-4</v>
      </c>
      <c r="L1904">
        <f t="shared" si="285"/>
        <v>0.65319995738715464</v>
      </c>
      <c r="M1904">
        <f t="shared" si="286"/>
        <v>1.8460172077067169E-4</v>
      </c>
      <c r="O1904">
        <f t="shared" si="287"/>
        <v>-1.09809761014674E-2</v>
      </c>
      <c r="R1904">
        <f t="shared" si="288"/>
        <v>-7.6811619785248603E-4</v>
      </c>
      <c r="S1904">
        <f t="shared" si="289"/>
        <v>1.2912838582395816E-5</v>
      </c>
      <c r="U1904">
        <f t="shared" si="290"/>
        <v>9.0324943645650328E-7</v>
      </c>
    </row>
    <row r="1905" spans="1:21" x14ac:dyDescent="0.3">
      <c r="A1905">
        <f t="shared" si="291"/>
        <v>86</v>
      </c>
      <c r="D1905" s="61">
        <f t="shared" si="283"/>
        <v>3.2135071513350197E-2</v>
      </c>
      <c r="E1905" s="61">
        <f>D1905/SUM(D1819:D1936)</f>
        <v>3.3793105261499444E-2</v>
      </c>
      <c r="F1905">
        <f>D1816*EXP(-N1816+D1816*A1905-EXP(-N1816+D1816*A1905))</f>
        <v>3.365930931560672E-2</v>
      </c>
      <c r="G1905">
        <f t="shared" si="292"/>
        <v>5.7083316693766267E-4</v>
      </c>
      <c r="H1905">
        <f>F1905*(1/D1816+A1905-A1905*EXP(-N1816+D1816*A1905))</f>
        <v>-1.2137534612989243</v>
      </c>
      <c r="I1905">
        <f>F1905*(-1+EXP(-N1816+D1816*A1905))</f>
        <v>1.7960909221508347E-2</v>
      </c>
      <c r="K1905">
        <f t="shared" si="284"/>
        <v>1.3379594589272431E-4</v>
      </c>
      <c r="L1905">
        <f t="shared" si="285"/>
        <v>1.4731974648151192</v>
      </c>
      <c r="M1905">
        <f t="shared" si="286"/>
        <v>3.2259426006326356E-4</v>
      </c>
      <c r="O1905">
        <f t="shared" si="287"/>
        <v>-2.1800115735681524E-2</v>
      </c>
      <c r="R1905">
        <f t="shared" si="288"/>
        <v>-1.6239529243505772E-4</v>
      </c>
      <c r="S1905">
        <f t="shared" si="289"/>
        <v>2.4030968383850638E-6</v>
      </c>
      <c r="U1905">
        <f t="shared" si="290"/>
        <v>1.790135513732881E-8</v>
      </c>
    </row>
    <row r="1906" spans="1:21" x14ac:dyDescent="0.3">
      <c r="A1906">
        <f t="shared" si="291"/>
        <v>87</v>
      </c>
      <c r="D1906" s="61">
        <f t="shared" si="283"/>
        <v>2.9292899015876152E-2</v>
      </c>
      <c r="E1906" s="61">
        <f>D1906/SUM(D1819:D1936)</f>
        <v>3.0804288686481777E-2</v>
      </c>
      <c r="F1906">
        <f>D1816*EXP(-N1816+D1816*A1906-EXP(-N1816+D1816*A1906))</f>
        <v>3.1620234693342054E-2</v>
      </c>
      <c r="G1906">
        <f t="shared" si="292"/>
        <v>4.369478918370038E-4</v>
      </c>
      <c r="H1906">
        <f>F1906*(1/D1816+A1906-A1906*EXP(-N1816+D1816*A1906))</f>
        <v>-1.6088534532725576</v>
      </c>
      <c r="I1906">
        <f>F1906*(-1+EXP(-N1816+D1816*A1906))</f>
        <v>2.2065439658161913E-2</v>
      </c>
      <c r="K1906">
        <f t="shared" si="284"/>
        <v>-8.1594600686027766E-4</v>
      </c>
      <c r="L1906">
        <f t="shared" si="285"/>
        <v>2.5884094341070334</v>
      </c>
      <c r="M1906">
        <f t="shared" si="286"/>
        <v>4.868836273079845E-4</v>
      </c>
      <c r="O1906">
        <f t="shared" si="287"/>
        <v>-3.5500058792011034E-2</v>
      </c>
      <c r="R1906">
        <f t="shared" si="288"/>
        <v>1.3127375508211116E-3</v>
      </c>
      <c r="S1906">
        <f t="shared" si="289"/>
        <v>-1.8004207378693623E-5</v>
      </c>
      <c r="U1906">
        <f t="shared" si="290"/>
        <v>6.6576788611123228E-7</v>
      </c>
    </row>
    <row r="1907" spans="1:21" x14ac:dyDescent="0.3">
      <c r="A1907">
        <f t="shared" si="291"/>
        <v>88</v>
      </c>
      <c r="D1907" s="61">
        <f t="shared" si="283"/>
        <v>2.6897095939756234E-2</v>
      </c>
      <c r="E1907" s="61">
        <f>D1907/SUM(D1819:D1936)</f>
        <v>2.8284872306670397E-2</v>
      </c>
      <c r="F1907">
        <f>D1816*EXP(-N1816+D1816*A1907-EXP(-N1816+D1816*A1907))</f>
        <v>2.9186916763661915E-2</v>
      </c>
      <c r="G1907">
        <f t="shared" si="292"/>
        <v>3.3796712502513618E-4</v>
      </c>
      <c r="H1907">
        <f>F1907*(1/D1816+A1907-A1907*EXP(-N1816+D1816*A1907))</f>
        <v>-1.9723612225322145</v>
      </c>
      <c r="I1907">
        <f>F1907*(-1+EXP(-N1816+D1816*A1907))</f>
        <v>2.5673642185588149E-2</v>
      </c>
      <c r="K1907">
        <f t="shared" si="284"/>
        <v>-9.0204445699151869E-4</v>
      </c>
      <c r="L1907">
        <f t="shared" si="285"/>
        <v>3.8902087921487718</v>
      </c>
      <c r="M1907">
        <f t="shared" si="286"/>
        <v>6.5913590307361148E-4</v>
      </c>
      <c r="O1907">
        <f t="shared" si="287"/>
        <v>-5.0637696288021276E-2</v>
      </c>
      <c r="R1907">
        <f t="shared" si="288"/>
        <v>1.7791575079701993E-3</v>
      </c>
      <c r="S1907">
        <f t="shared" si="289"/>
        <v>-2.3158766624293409E-5</v>
      </c>
      <c r="U1907">
        <f t="shared" si="290"/>
        <v>8.1368420238912377E-7</v>
      </c>
    </row>
    <row r="1908" spans="1:21" x14ac:dyDescent="0.3">
      <c r="A1908">
        <f t="shared" si="291"/>
        <v>89</v>
      </c>
      <c r="D1908" s="61">
        <f t="shared" si="283"/>
        <v>2.3295270772920481E-2</v>
      </c>
      <c r="E1908" s="61">
        <f>D1908/SUM(D1819:D1936)</f>
        <v>2.449720819813302E-2</v>
      </c>
      <c r="F1908">
        <f>D1816*EXP(-N1816+D1816*A1908-EXP(-N1816+D1816*A1908))</f>
        <v>2.6421462527687314E-2</v>
      </c>
      <c r="G1908">
        <f t="shared" si="292"/>
        <v>2.1304958279716932E-4</v>
      </c>
      <c r="H1908">
        <f>F1908*(1/D1816+A1908-A1908*EXP(-N1816+D1816*A1908))</f>
        <v>-2.282007767537094</v>
      </c>
      <c r="I1908">
        <f>F1908*(-1+EXP(-N1816+D1816*A1908))</f>
        <v>2.8558893425424683E-2</v>
      </c>
      <c r="K1908">
        <f t="shared" si="284"/>
        <v>-1.9242543295542938E-3</v>
      </c>
      <c r="L1908">
        <f t="shared" si="285"/>
        <v>5.2075594510996313</v>
      </c>
      <c r="M1908">
        <f t="shared" si="286"/>
        <v>8.1561039368476516E-4</v>
      </c>
      <c r="O1908">
        <f t="shared" si="287"/>
        <v>-6.5171616629083176E-2</v>
      </c>
      <c r="R1908">
        <f t="shared" si="288"/>
        <v>4.3911633267597816E-3</v>
      </c>
      <c r="S1908">
        <f t="shared" si="289"/>
        <v>-5.4954574321153104E-5</v>
      </c>
      <c r="U1908">
        <f t="shared" si="290"/>
        <v>3.7027547248084447E-6</v>
      </c>
    </row>
    <row r="1909" spans="1:21" x14ac:dyDescent="0.3">
      <c r="A1909">
        <f t="shared" si="291"/>
        <v>90</v>
      </c>
      <c r="D1909" s="61">
        <f t="shared" si="283"/>
        <v>2.0845945639594399E-2</v>
      </c>
      <c r="E1909" s="61">
        <f>D1909/SUM(D1819:D1936)</f>
        <v>2.1921508249379575E-2</v>
      </c>
      <c r="F1909">
        <f>D1816*EXP(-N1816+D1816*A1909-EXP(-N1816+D1816*A1909))</f>
        <v>2.340807450578752E-2</v>
      </c>
      <c r="G1909">
        <f t="shared" si="292"/>
        <v>1.4449285660336677E-4</v>
      </c>
      <c r="H1909">
        <f>F1909*(1/D1816+A1909-A1909*EXP(-N1816+D1816*A1909))</f>
        <v>-2.5164673127390542</v>
      </c>
      <c r="I1909">
        <f>F1909*(-1+EXP(-N1816+D1816*A1909))</f>
        <v>3.0517535860059463E-2</v>
      </c>
      <c r="K1909">
        <f t="shared" si="284"/>
        <v>-1.4865662564079452E-3</v>
      </c>
      <c r="L1909">
        <f t="shared" si="285"/>
        <v>6.3326077360841166</v>
      </c>
      <c r="M1909">
        <f t="shared" si="286"/>
        <v>9.3131999497001524E-4</v>
      </c>
      <c r="O1909">
        <f t="shared" si="287"/>
        <v>-7.6796381457181553E-2</v>
      </c>
      <c r="R1909">
        <f t="shared" si="288"/>
        <v>3.7408953924714574E-3</v>
      </c>
      <c r="S1909">
        <f t="shared" si="289"/>
        <v>-4.5366339038283815E-5</v>
      </c>
      <c r="U1909">
        <f t="shared" si="290"/>
        <v>2.2098792346907326E-6</v>
      </c>
    </row>
    <row r="1910" spans="1:21" x14ac:dyDescent="0.3">
      <c r="A1910">
        <f t="shared" si="291"/>
        <v>91</v>
      </c>
      <c r="D1910" s="61">
        <f t="shared" si="283"/>
        <v>1.781497199623313E-2</v>
      </c>
      <c r="E1910" s="61">
        <f>D1910/SUM(D1819:D1936)</f>
        <v>1.8734149188037948E-2</v>
      </c>
      <c r="F1910">
        <f>D1816*EXP(-N1816+D1816*A1910-EXP(-N1816+D1816*A1910))</f>
        <v>2.0249415514909667E-2</v>
      </c>
      <c r="G1910">
        <f t="shared" si="292"/>
        <v>7.8024699492078799E-5</v>
      </c>
      <c r="H1910">
        <f>F1910*(1/D1816+A1910-A1910*EXP(-N1816+D1816*A1910))</f>
        <v>-2.6578545688273252</v>
      </c>
      <c r="I1910">
        <f>F1910*(-1+EXP(-N1816+D1816*A1910))</f>
        <v>3.1394665692193652E-2</v>
      </c>
      <c r="K1910">
        <f t="shared" si="284"/>
        <v>-1.5152663268717184E-3</v>
      </c>
      <c r="L1910">
        <f t="shared" si="285"/>
        <v>7.0641909090362862</v>
      </c>
      <c r="M1910">
        <f t="shared" si="286"/>
        <v>9.8562503392460115E-4</v>
      </c>
      <c r="O1910">
        <f t="shared" si="287"/>
        <v>-8.3442455646803373E-2</v>
      </c>
      <c r="R1910">
        <f t="shared" si="288"/>
        <v>4.0273575298661957E-3</v>
      </c>
      <c r="S1910">
        <f t="shared" si="289"/>
        <v>-4.7571279766775829E-5</v>
      </c>
      <c r="U1910">
        <f t="shared" si="290"/>
        <v>2.2960320413513092E-6</v>
      </c>
    </row>
    <row r="1911" spans="1:21" x14ac:dyDescent="0.3">
      <c r="A1911">
        <f t="shared" si="291"/>
        <v>92</v>
      </c>
      <c r="D1911" s="61">
        <f t="shared" si="283"/>
        <v>1.5331239437415897E-2</v>
      </c>
      <c r="E1911" s="61">
        <f>D1911/SUM(D1819:D1936)</f>
        <v>1.6122266536192753E-2</v>
      </c>
      <c r="F1911">
        <f>D1816*EXP(-N1816+D1816*A1911-EXP(-N1816+D1816*A1911))</f>
        <v>1.7060340643442102E-2</v>
      </c>
      <c r="G1911">
        <f t="shared" si="292"/>
        <v>3.8704280507846559E-5</v>
      </c>
      <c r="H1911">
        <f>F1911*(1/D1816+A1911-A1911*EXP(-N1816+D1816*A1911))</f>
        <v>-2.6943561111914258</v>
      </c>
      <c r="I1911">
        <f>F1911*(-1+EXP(-N1816+D1816*A1911))</f>
        <v>3.1109415373310061E-2</v>
      </c>
      <c r="K1911">
        <f t="shared" si="284"/>
        <v>-9.3807410724934884E-4</v>
      </c>
      <c r="L1911">
        <f t="shared" si="285"/>
        <v>7.2595548539145831</v>
      </c>
      <c r="M1911">
        <f t="shared" si="286"/>
        <v>9.6779572486914043E-4</v>
      </c>
      <c r="O1911">
        <f t="shared" si="287"/>
        <v>-8.3819843426670454E-2</v>
      </c>
      <c r="R1911">
        <f t="shared" si="288"/>
        <v>2.5275057036177242E-3</v>
      </c>
      <c r="S1911">
        <f t="shared" si="289"/>
        <v>-2.9182937053367005E-5</v>
      </c>
      <c r="U1911">
        <f t="shared" si="290"/>
        <v>8.7998303069166286E-7</v>
      </c>
    </row>
    <row r="1912" spans="1:21" x14ac:dyDescent="0.3">
      <c r="A1912">
        <f t="shared" si="291"/>
        <v>93</v>
      </c>
      <c r="D1912" s="61">
        <f t="shared" si="283"/>
        <v>1.3257293749188751E-2</v>
      </c>
      <c r="E1912" s="61">
        <f>D1912/SUM(D1819:D1936)</f>
        <v>1.3941314023926624E-2</v>
      </c>
      <c r="F1912">
        <f>D1816*EXP(-N1816+D1816*A1912-EXP(-N1816+D1816*A1912))</f>
        <v>1.3959277510757663E-2</v>
      </c>
      <c r="G1912">
        <f t="shared" si="292"/>
        <v>1.6324217418254476E-5</v>
      </c>
      <c r="H1912">
        <f>F1912*(1/D1816+A1912-A1912*EXP(-N1816+D1816*A1912))</f>
        <v>-2.6225550754467961</v>
      </c>
      <c r="I1912">
        <f>F1912*(-1+EXP(-N1816+D1816*A1912))</f>
        <v>2.9675058751191623E-2</v>
      </c>
      <c r="K1912">
        <f t="shared" si="284"/>
        <v>-1.7963486831038336E-5</v>
      </c>
      <c r="L1912">
        <f t="shared" si="285"/>
        <v>6.8777951237517501</v>
      </c>
      <c r="M1912">
        <f t="shared" si="286"/>
        <v>8.8060911188667459E-4</v>
      </c>
      <c r="O1912">
        <f t="shared" si="287"/>
        <v>-7.7824475942119456E-2</v>
      </c>
      <c r="R1912">
        <f t="shared" si="288"/>
        <v>4.711023356146127E-5</v>
      </c>
      <c r="S1912">
        <f t="shared" si="289"/>
        <v>-5.3306752708731964E-7</v>
      </c>
      <c r="U1912">
        <f t="shared" si="290"/>
        <v>3.2268685912888774E-10</v>
      </c>
    </row>
    <row r="1913" spans="1:21" x14ac:dyDescent="0.3">
      <c r="A1913">
        <f t="shared" si="291"/>
        <v>94</v>
      </c>
      <c r="D1913" s="61">
        <f t="shared" si="283"/>
        <v>9.0454195876209995E-3</v>
      </c>
      <c r="E1913" s="61">
        <f>D1913/SUM(D1819:D1936)</f>
        <v>9.5121249732373122E-3</v>
      </c>
      <c r="F1913">
        <f>D1816*EXP(-N1816+D1816*A1913-EXP(-N1816+D1816*A1913))</f>
        <v>1.105804411933455E-2</v>
      </c>
      <c r="G1913">
        <f t="shared" si="292"/>
        <v>1.5121608604213141E-7</v>
      </c>
      <c r="H1913">
        <f>F1913*(1/D1816+A1913-A1913*EXP(-N1816+D1816*A1913))</f>
        <v>-2.4489203707699887</v>
      </c>
      <c r="I1913">
        <f>F1913*(-1+EXP(-N1816+D1816*A1913))</f>
        <v>2.7208781407041482E-2</v>
      </c>
      <c r="K1913">
        <f t="shared" si="284"/>
        <v>-1.5459191460972382E-3</v>
      </c>
      <c r="L1913">
        <f t="shared" si="285"/>
        <v>5.9972109823722191</v>
      </c>
      <c r="M1913">
        <f t="shared" si="286"/>
        <v>7.403177856561662E-4</v>
      </c>
      <c r="O1913">
        <f t="shared" si="287"/>
        <v>-6.6632139051531605E-2</v>
      </c>
      <c r="R1913">
        <f t="shared" si="288"/>
        <v>3.7858328884408728E-3</v>
      </c>
      <c r="S1913">
        <f t="shared" si="289"/>
        <v>-4.2062576119119979E-5</v>
      </c>
      <c r="U1913">
        <f t="shared" si="290"/>
        <v>2.3898660062700141E-6</v>
      </c>
    </row>
    <row r="1914" spans="1:21" x14ac:dyDescent="0.3">
      <c r="A1914">
        <f t="shared" si="291"/>
        <v>95</v>
      </c>
      <c r="D1914" s="61">
        <f t="shared" si="283"/>
        <v>6.6577472090300514E-3</v>
      </c>
      <c r="E1914" s="61">
        <f>D1914/SUM(D1819:D1936)</f>
        <v>7.0012588005518668E-3</v>
      </c>
      <c r="F1914">
        <f>D1816*EXP(-N1816+D1816*A1914-EXP(-N1816+D1816*A1914))</f>
        <v>8.4513932694405321E-3</v>
      </c>
      <c r="G1914">
        <f t="shared" si="292"/>
        <v>8.4084416032571186E-6</v>
      </c>
      <c r="H1914">
        <f>F1914*(1/D1816+A1914-A1914*EXP(-N1816+D1816*A1914))</f>
        <v>-2.1899547559951404</v>
      </c>
      <c r="I1914">
        <f>F1914*(-1+EXP(-N1816+D1816*A1914))</f>
        <v>2.3926688389835776E-2</v>
      </c>
      <c r="K1914">
        <f t="shared" si="284"/>
        <v>-1.4501344688886654E-3</v>
      </c>
      <c r="L1914">
        <f t="shared" si="285"/>
        <v>4.7959018333057353</v>
      </c>
      <c r="M1914">
        <f t="shared" si="286"/>
        <v>5.724864173043021E-4</v>
      </c>
      <c r="O1914">
        <f t="shared" si="287"/>
        <v>-5.2398365034534565E-2</v>
      </c>
      <c r="R1914">
        <f t="shared" si="288"/>
        <v>3.1757288769752199E-3</v>
      </c>
      <c r="S1914">
        <f t="shared" si="289"/>
        <v>-3.46969155604591E-5</v>
      </c>
      <c r="U1914">
        <f t="shared" si="290"/>
        <v>2.1028899778590115E-6</v>
      </c>
    </row>
    <row r="1915" spans="1:21" x14ac:dyDescent="0.3">
      <c r="A1915">
        <f t="shared" si="291"/>
        <v>96</v>
      </c>
      <c r="D1915" s="61">
        <f t="shared" si="283"/>
        <v>4.8878008543466033E-3</v>
      </c>
      <c r="E1915" s="61">
        <f>D1915/SUM(D1819:D1936)</f>
        <v>5.1399907014229541E-3</v>
      </c>
      <c r="F1915">
        <f>D1816*EXP(-N1816+D1816*A1915-EXP(-N1816+D1816*A1915))</f>
        <v>6.207921136369204E-3</v>
      </c>
      <c r="G1915">
        <f t="shared" si="292"/>
        <v>2.2667115263823271E-5</v>
      </c>
      <c r="H1915">
        <f>F1915*(1/D1816+A1915-A1915*EXP(-N1816+D1816*A1915))</f>
        <v>-1.8706746657364148</v>
      </c>
      <c r="I1915">
        <f>F1915*(-1+EXP(-N1816+D1816*A1915))</f>
        <v>2.0121886053737197E-2</v>
      </c>
      <c r="K1915">
        <f t="shared" si="284"/>
        <v>-1.0679304349462499E-3</v>
      </c>
      <c r="L1915">
        <f t="shared" si="285"/>
        <v>3.4994237050280472</v>
      </c>
      <c r="M1915">
        <f t="shared" si="286"/>
        <v>4.0489029835958349E-4</v>
      </c>
      <c r="O1915">
        <f t="shared" si="287"/>
        <v>-3.764150246756106E-2</v>
      </c>
      <c r="R1915">
        <f t="shared" si="288"/>
        <v>1.9977504094228203E-3</v>
      </c>
      <c r="S1915">
        <f t="shared" si="289"/>
        <v>-2.1488774525306444E-5</v>
      </c>
      <c r="U1915">
        <f t="shared" si="290"/>
        <v>1.1404754138844866E-6</v>
      </c>
    </row>
    <row r="1916" spans="1:21" x14ac:dyDescent="0.3">
      <c r="A1916">
        <f t="shared" si="291"/>
        <v>97</v>
      </c>
      <c r="D1916" s="61">
        <f t="shared" si="283"/>
        <v>3.4765554235162968E-3</v>
      </c>
      <c r="E1916" s="61">
        <f>D1916/SUM(D1819:D1936)</f>
        <v>3.655930976394921E-3</v>
      </c>
      <c r="F1916">
        <f>D1816*EXP(-N1816+D1816*A1916-EXP(-N1816+D1816*A1916))</f>
        <v>4.3640202530026723E-3</v>
      </c>
      <c r="G1916">
        <f t="shared" si="292"/>
        <v>3.9000763444956578E-5</v>
      </c>
      <c r="H1916">
        <f>F1916*(1/D1816+A1916-A1916*EXP(-N1816+D1816*A1916))</f>
        <v>-1.5214342222736623</v>
      </c>
      <c r="I1916">
        <f>F1916*(-1+EXP(-N1816+D1816*A1916))</f>
        <v>1.6127157941736806E-2</v>
      </c>
      <c r="K1916">
        <f t="shared" si="284"/>
        <v>-7.0808927660775131E-4</v>
      </c>
      <c r="L1916">
        <f t="shared" si="285"/>
        <v>2.3147620927054637</v>
      </c>
      <c r="M1916">
        <f t="shared" si="286"/>
        <v>2.6008522327772456E-4</v>
      </c>
      <c r="O1916">
        <f t="shared" si="287"/>
        <v>-2.4536410000570854E-2</v>
      </c>
      <c r="R1916">
        <f t="shared" si="288"/>
        <v>1.0773112578560343E-3</v>
      </c>
      <c r="S1916">
        <f t="shared" si="289"/>
        <v>-1.1419467600703367E-5</v>
      </c>
      <c r="U1916">
        <f t="shared" si="290"/>
        <v>5.0139042364688856E-7</v>
      </c>
    </row>
    <row r="1917" spans="1:21" x14ac:dyDescent="0.3">
      <c r="A1917">
        <f t="shared" si="291"/>
        <v>98</v>
      </c>
      <c r="D1917" s="61">
        <f t="shared" si="283"/>
        <v>2.3941910586170886E-3</v>
      </c>
      <c r="E1917" s="61">
        <f>D1917/SUM(D1819:D1936)</f>
        <v>2.5177211890247695E-3</v>
      </c>
      <c r="F1917">
        <f>D1816*EXP(-N1816+D1816*A1917-EXP(-N1816+D1816*A1917))</f>
        <v>2.9221817693624108E-3</v>
      </c>
      <c r="G1917">
        <f t="shared" si="292"/>
        <v>5.4512659797153032E-5</v>
      </c>
      <c r="H1917">
        <f>F1917*(1/D1816+A1917-A1917*EXP(-N1816+D1816*A1917))</f>
        <v>-1.1735484349431349</v>
      </c>
      <c r="I1917">
        <f>F1917*(-1+EXP(-N1816+D1816*A1917))</f>
        <v>1.226810890775484E-2</v>
      </c>
      <c r="K1917">
        <f t="shared" si="284"/>
        <v>-4.0446058033764137E-4</v>
      </c>
      <c r="L1917">
        <f t="shared" si="285"/>
        <v>1.3772159291574813</v>
      </c>
      <c r="M1917">
        <f t="shared" si="286"/>
        <v>1.5050649617253365E-4</v>
      </c>
      <c r="O1917">
        <f t="shared" si="287"/>
        <v>-1.4397220008407624E-2</v>
      </c>
      <c r="R1917">
        <f t="shared" si="288"/>
        <v>4.7465408105143111E-4</v>
      </c>
      <c r="S1917">
        <f t="shared" si="289"/>
        <v>-4.9619664484759101E-6</v>
      </c>
      <c r="U1917">
        <f t="shared" si="290"/>
        <v>1.6358836104706166E-7</v>
      </c>
    </row>
    <row r="1918" spans="1:21" x14ac:dyDescent="0.3">
      <c r="A1918">
        <f t="shared" si="291"/>
        <v>99</v>
      </c>
      <c r="D1918" s="61">
        <f t="shared" si="283"/>
        <v>1.5955694114344733E-3</v>
      </c>
      <c r="E1918" s="61">
        <f>D1918/SUM(D1819:D1936)</f>
        <v>1.6778940432802104E-3</v>
      </c>
      <c r="F1918">
        <f>D1816*EXP(-N1816+D1816*A1918-EXP(-N1816+D1816*A1918))</f>
        <v>1.8541551726527245E-3</v>
      </c>
      <c r="G1918">
        <f t="shared" si="292"/>
        <v>6.7619308741757194E-5</v>
      </c>
      <c r="H1918">
        <f>F1918*(1/D1816+A1918-A1918*EXP(-N1816+D1816*A1918))</f>
        <v>-0.8545882377594729</v>
      </c>
      <c r="I1918">
        <f>F1918*(-1+EXP(-N1816+D1816*A1918))</f>
        <v>8.8163165550591248E-3</v>
      </c>
      <c r="K1918">
        <f t="shared" si="284"/>
        <v>-1.7626112937251404E-4</v>
      </c>
      <c r="L1918">
        <f t="shared" si="285"/>
        <v>0.73032105611684139</v>
      </c>
      <c r="M1918">
        <f t="shared" si="286"/>
        <v>7.7727437599009596E-5</v>
      </c>
      <c r="O1918">
        <f t="shared" si="287"/>
        <v>-7.5343204283176441E-3</v>
      </c>
      <c r="R1918">
        <f t="shared" si="288"/>
        <v>1.5063068793595125E-4</v>
      </c>
      <c r="S1918">
        <f t="shared" si="289"/>
        <v>-1.5539739129003137E-6</v>
      </c>
      <c r="U1918">
        <f t="shared" si="290"/>
        <v>3.1067985727674136E-8</v>
      </c>
    </row>
    <row r="1919" spans="1:21" x14ac:dyDescent="0.3">
      <c r="A1919">
        <f t="shared" si="291"/>
        <v>100</v>
      </c>
      <c r="D1919" s="61">
        <f t="shared" si="283"/>
        <v>1.0288153478439466E-3</v>
      </c>
      <c r="E1919" s="61">
        <f>D1919/SUM(D1819:D1936)</f>
        <v>1.0818978675648226E-3</v>
      </c>
      <c r="F1919">
        <f>D1816*EXP(-N1816+D1816*A1919-EXP(-N1816+D1816*A1919))</f>
        <v>1.1084079266380441E-3</v>
      </c>
      <c r="G1919">
        <f t="shared" si="292"/>
        <v>7.7776387786734942E-5</v>
      </c>
      <c r="H1919">
        <f>F1919*(1/D1816+A1919-A1919*EXP(-N1816+D1816*A1919))</f>
        <v>-0.58444381554326763</v>
      </c>
      <c r="I1919">
        <f>F1919*(-1+EXP(-N1816+D1816*A1919))</f>
        <v>5.9533991730332456E-3</v>
      </c>
      <c r="K1919">
        <f t="shared" si="284"/>
        <v>-2.6510059073221563E-5</v>
      </c>
      <c r="L1919">
        <f t="shared" si="285"/>
        <v>0.34157457352677306</v>
      </c>
      <c r="M1919">
        <f t="shared" si="286"/>
        <v>3.5442961713472934E-5</v>
      </c>
      <c r="O1919">
        <f t="shared" si="287"/>
        <v>-3.479427328139684E-3</v>
      </c>
      <c r="R1919">
        <f t="shared" si="288"/>
        <v>1.5493640075031032E-5</v>
      </c>
      <c r="S1919">
        <f t="shared" si="289"/>
        <v>-1.5782496376357974E-7</v>
      </c>
      <c r="U1919">
        <f t="shared" si="290"/>
        <v>7.0278323206569689E-10</v>
      </c>
    </row>
    <row r="1920" spans="1:21" x14ac:dyDescent="0.3">
      <c r="A1920">
        <f t="shared" si="291"/>
        <v>101</v>
      </c>
      <c r="D1920" s="61">
        <f t="shared" si="283"/>
        <v>6.4180751822480171E-4</v>
      </c>
      <c r="E1920" s="61">
        <f>D1920/SUM(D1819:D1936)</f>
        <v>6.7492207110795145E-4</v>
      </c>
      <c r="F1920">
        <f>D1816*EXP(-N1816+D1816*A1920-EXP(-N1816+D1816*A1920))</f>
        <v>6.2029186758222289E-4</v>
      </c>
      <c r="G1920">
        <f t="shared" si="292"/>
        <v>8.5120331255474587E-5</v>
      </c>
      <c r="H1920">
        <f>F1920*(1/D1816+A1920-A1920*EXP(-N1816+D1816*A1920))</f>
        <v>-0.373140967694709</v>
      </c>
      <c r="I1920">
        <f>F1920*(-1+EXP(-N1816+D1816*A1920))</f>
        <v>3.7548385110326948E-3</v>
      </c>
      <c r="K1920">
        <f t="shared" si="284"/>
        <v>5.4630203525728562E-5</v>
      </c>
      <c r="L1920">
        <f t="shared" si="285"/>
        <v>0.13923418177214386</v>
      </c>
      <c r="M1920">
        <f t="shared" si="286"/>
        <v>1.4098812243934224E-5</v>
      </c>
      <c r="O1920">
        <f t="shared" si="287"/>
        <v>-1.4010840755441E-3</v>
      </c>
      <c r="R1920">
        <f t="shared" si="288"/>
        <v>-2.038476700894926E-5</v>
      </c>
      <c r="S1920">
        <f t="shared" si="289"/>
        <v>2.0512759206395971E-7</v>
      </c>
      <c r="U1920">
        <f t="shared" si="290"/>
        <v>2.9844591372625253E-9</v>
      </c>
    </row>
    <row r="1921" spans="1:21" x14ac:dyDescent="0.3">
      <c r="A1921">
        <f t="shared" si="291"/>
        <v>102</v>
      </c>
      <c r="D1921" s="61">
        <f t="shared" si="283"/>
        <v>3.8744594338125174E-4</v>
      </c>
      <c r="E1921" s="61">
        <f>D1921/SUM(D1819:D1936)</f>
        <v>4.074365150357371E-4</v>
      </c>
      <c r="F1921">
        <f>D1816*EXP(-N1816+D1816*A1921-EXP(-N1816+D1816*A1921))</f>
        <v>3.2267616994995692E-4</v>
      </c>
      <c r="G1921">
        <f t="shared" si="292"/>
        <v>9.0127559651788697E-5</v>
      </c>
      <c r="H1921">
        <f>F1921*(1/D1816+A1921-A1921*EXP(-N1816+D1816*A1921))</f>
        <v>-0.22091945365507379</v>
      </c>
      <c r="I1921">
        <f>F1921*(-1+EXP(-N1816+D1816*A1921))</f>
        <v>2.196975411218118E-3</v>
      </c>
      <c r="K1921">
        <f t="shared" si="284"/>
        <v>8.4760345085780177E-5</v>
      </c>
      <c r="L1921">
        <f t="shared" si="285"/>
        <v>4.8805405003256294E-2</v>
      </c>
      <c r="M1921">
        <f t="shared" si="286"/>
        <v>4.8267009574970185E-6</v>
      </c>
      <c r="O1921">
        <f t="shared" si="287"/>
        <v>-4.853546075399377E-4</v>
      </c>
      <c r="R1921">
        <f t="shared" si="288"/>
        <v>-1.8725209127966075E-5</v>
      </c>
      <c r="S1921">
        <f t="shared" si="289"/>
        <v>1.8621639399982149E-7</v>
      </c>
      <c r="U1921">
        <f t="shared" si="290"/>
        <v>7.1843160990605402E-9</v>
      </c>
    </row>
    <row r="1922" spans="1:21" x14ac:dyDescent="0.3">
      <c r="A1922">
        <f t="shared" si="291"/>
        <v>103</v>
      </c>
      <c r="D1922" s="61">
        <f t="shared" si="283"/>
        <v>2.2644038814417097E-4</v>
      </c>
      <c r="E1922" s="61">
        <f>D1922/SUM(D1819:D1936)</f>
        <v>2.3812375425496599E-4</v>
      </c>
      <c r="F1922">
        <f>D1816*EXP(-N1816+D1816*A1922-EXP(-N1816+D1816*A1922))</f>
        <v>1.5481565818846284E-4</v>
      </c>
      <c r="G1922">
        <f t="shared" si="292"/>
        <v>9.337098599659761E-5</v>
      </c>
      <c r="H1922">
        <f>F1922*(1/D1816+A1922-A1922*EXP(-N1816+D1816*A1922))</f>
        <v>-0.12038133064702744</v>
      </c>
      <c r="I1922">
        <f>F1922*(-1+EXP(-N1816+D1816*A1922))</f>
        <v>1.1835265211402274E-3</v>
      </c>
      <c r="K1922">
        <f t="shared" si="284"/>
        <v>8.3308096066503151E-5</v>
      </c>
      <c r="L1922">
        <f t="shared" si="285"/>
        <v>1.4491664768348948E-2</v>
      </c>
      <c r="M1922">
        <f t="shared" si="286"/>
        <v>1.4007350262422891E-6</v>
      </c>
      <c r="O1922">
        <f t="shared" si="287"/>
        <v>-1.4247449747090783E-4</v>
      </c>
      <c r="R1922">
        <f t="shared" si="288"/>
        <v>-1.0028739458156041E-5</v>
      </c>
      <c r="S1922">
        <f t="shared" si="289"/>
        <v>9.8597341120404329E-8</v>
      </c>
      <c r="U1922">
        <f t="shared" si="290"/>
        <v>6.9402388702257179E-9</v>
      </c>
    </row>
    <row r="1923" spans="1:21" x14ac:dyDescent="0.3">
      <c r="A1923">
        <f t="shared" si="291"/>
        <v>104</v>
      </c>
      <c r="D1923" s="61">
        <f t="shared" si="283"/>
        <v>1.2820683204820948E-4</v>
      </c>
      <c r="E1923" s="61">
        <f>D1923/SUM(D1819:D1936)</f>
        <v>1.348217622247589E-4</v>
      </c>
      <c r="F1923">
        <f>D1816*EXP(-N1816+D1816*A1923-EXP(-N1816+D1816*A1923))</f>
        <v>6.7917100238844034E-5</v>
      </c>
      <c r="G1923">
        <f t="shared" si="292"/>
        <v>9.537804398242467E-5</v>
      </c>
      <c r="H1923">
        <f>F1923*(1/D1816+A1923-A1923*EXP(-N1816+D1816*A1923))</f>
        <v>-5.9868462198718352E-2</v>
      </c>
      <c r="I1923">
        <f>F1923*(-1+EXP(-N1816+D1816*A1923))</f>
        <v>5.8207802865762779E-4</v>
      </c>
      <c r="K1923">
        <f t="shared" si="284"/>
        <v>6.6904661985914865E-5</v>
      </c>
      <c r="L1923">
        <f t="shared" si="285"/>
        <v>3.5842327660393684E-3</v>
      </c>
      <c r="M1923">
        <f t="shared" si="286"/>
        <v>3.3881483144595014E-7</v>
      </c>
      <c r="O1923">
        <f t="shared" si="287"/>
        <v>-3.4848116455393684E-5</v>
      </c>
      <c r="R1923">
        <f t="shared" si="288"/>
        <v>-4.0054792270217731E-6</v>
      </c>
      <c r="S1923">
        <f t="shared" si="289"/>
        <v>3.8943733756766253E-8</v>
      </c>
      <c r="U1923">
        <f t="shared" si="290"/>
        <v>4.4762337954495214E-9</v>
      </c>
    </row>
    <row r="1924" spans="1:21" x14ac:dyDescent="0.3">
      <c r="A1924">
        <f t="shared" si="291"/>
        <v>105</v>
      </c>
      <c r="D1924" s="61">
        <f t="shared" si="283"/>
        <v>7.0381355086549861E-5</v>
      </c>
      <c r="E1924" s="61">
        <f>D1924/SUM(D1819:D1936)</f>
        <v>7.4012735272696199E-5</v>
      </c>
      <c r="F1924">
        <f>D1816*EXP(-N1816+D1816*A1924-EXP(-N1816+D1816*A1924))</f>
        <v>2.6983358875142306E-5</v>
      </c>
      <c r="G1924">
        <f t="shared" si="292"/>
        <v>9.6569484107403406E-5</v>
      </c>
      <c r="H1924">
        <f>F1924*(1/D1816+A1924-A1924*EXP(-N1816+D1816*A1924))</f>
        <v>-2.6920402770260834E-2</v>
      </c>
      <c r="I1924">
        <f>F1924*(-1+EXP(-N1816+D1816*A1924))</f>
        <v>2.5891104940703252E-4</v>
      </c>
      <c r="K1924">
        <f t="shared" si="284"/>
        <v>4.7029376397553892E-5</v>
      </c>
      <c r="L1924">
        <f t="shared" si="285"/>
        <v>7.2470808531306717E-4</v>
      </c>
      <c r="M1924">
        <f t="shared" si="286"/>
        <v>6.7034931505050838E-8</v>
      </c>
      <c r="O1924">
        <f t="shared" si="287"/>
        <v>-6.9699897317082181E-6</v>
      </c>
      <c r="R1924">
        <f t="shared" si="288"/>
        <v>-1.2660497546563492E-6</v>
      </c>
      <c r="S1924">
        <f t="shared" si="289"/>
        <v>1.2176425196049004E-8</v>
      </c>
      <c r="U1924">
        <f t="shared" si="290"/>
        <v>2.211762244342799E-9</v>
      </c>
    </row>
    <row r="1925" spans="1:21" x14ac:dyDescent="0.3">
      <c r="A1925">
        <f t="shared" si="291"/>
        <v>106</v>
      </c>
      <c r="D1925" s="61">
        <f t="shared" si="283"/>
        <v>3.7500025463462952E-5</v>
      </c>
      <c r="E1925" s="61">
        <f>D1925/SUM(D1819:D1936)</f>
        <v>3.9434868139915291E-5</v>
      </c>
      <c r="F1925">
        <f>D1816*EXP(-N1816+D1816*A1925-EXP(-N1816+D1816*A1925))</f>
        <v>9.6062974122943729E-6</v>
      </c>
      <c r="G1925">
        <f t="shared" si="292"/>
        <v>9.7250271571499181E-5</v>
      </c>
      <c r="H1925">
        <f>F1925*(1/D1816+A1925-A1925*EXP(-N1816+D1816*A1925))</f>
        <v>-1.0831310632480258E-2</v>
      </c>
      <c r="I1925">
        <f>F1925*(-1+EXP(-N1816+D1816*A1925))</f>
        <v>1.0307306086829343E-4</v>
      </c>
      <c r="K1925">
        <f t="shared" si="284"/>
        <v>2.9828570727620918E-5</v>
      </c>
      <c r="L1925">
        <f t="shared" si="285"/>
        <v>1.1731729001727987E-4</v>
      </c>
      <c r="M1925">
        <f t="shared" si="286"/>
        <v>1.0624055876758922E-8</v>
      </c>
      <c r="O1925">
        <f t="shared" si="287"/>
        <v>-1.1164163401050314E-6</v>
      </c>
      <c r="R1925">
        <f t="shared" si="288"/>
        <v>-3.2308251527376981E-7</v>
      </c>
      <c r="S1925">
        <f t="shared" si="289"/>
        <v>3.0745220862222664E-9</v>
      </c>
      <c r="U1925">
        <f t="shared" si="290"/>
        <v>8.8974363165268351E-10</v>
      </c>
    </row>
    <row r="1926" spans="1:21" x14ac:dyDescent="0.3">
      <c r="A1926">
        <f t="shared" si="291"/>
        <v>107</v>
      </c>
      <c r="D1926" s="61">
        <f t="shared" si="283"/>
        <v>1.9415139914063055E-5</v>
      </c>
      <c r="E1926" s="61">
        <f>D1926/SUM(D1819:D1936)</f>
        <v>2.041687900119042E-5</v>
      </c>
      <c r="F1926">
        <f>D1816*EXP(-N1816+D1816*A1926-EXP(-N1816+D1816*A1926))</f>
        <v>3.0286991424274941E-6</v>
      </c>
      <c r="G1926">
        <f t="shared" si="292"/>
        <v>9.7625727155953304E-5</v>
      </c>
      <c r="H1926">
        <f>F1926*(1/D1816+A1926-A1926*EXP(-N1816+D1816*A1926))</f>
        <v>-3.8544581866775652E-3</v>
      </c>
      <c r="I1926">
        <f>F1926*(-1+EXP(-N1816+D1816*A1926))</f>
        <v>3.6301229288722595E-5</v>
      </c>
      <c r="K1926">
        <f t="shared" si="284"/>
        <v>1.7388179858762927E-5</v>
      </c>
      <c r="L1926">
        <f t="shared" si="285"/>
        <v>1.4856847912845703E-5</v>
      </c>
      <c r="M1926">
        <f t="shared" si="286"/>
        <v>1.3177792478724112E-9</v>
      </c>
      <c r="O1926">
        <f t="shared" si="287"/>
        <v>-1.399215704183762E-7</v>
      </c>
      <c r="R1926">
        <f t="shared" si="288"/>
        <v>-6.7022012208030716E-8</v>
      </c>
      <c r="S1926">
        <f t="shared" si="289"/>
        <v>6.3121230396650107E-10</v>
      </c>
      <c r="U1926">
        <f t="shared" si="290"/>
        <v>3.0234879880068874E-10</v>
      </c>
    </row>
    <row r="1927" spans="1:21" x14ac:dyDescent="0.3">
      <c r="A1927">
        <f t="shared" si="291"/>
        <v>108</v>
      </c>
      <c r="D1927" s="61">
        <f t="shared" si="283"/>
        <v>9.7801005852317208E-6</v>
      </c>
      <c r="E1927" s="61">
        <f>D1927/SUM(D1819:D1936)</f>
        <v>1.0284712402382081E-5</v>
      </c>
      <c r="F1927">
        <f>D1816*EXP(-N1816+D1816*A1927-EXP(-N1816+D1816*A1927))</f>
        <v>8.3473157150393991E-7</v>
      </c>
      <c r="G1927">
        <f t="shared" si="292"/>
        <v>9.7826053044666974E-5</v>
      </c>
      <c r="H1927">
        <f>F1927*(1/D1816+A1927-A1927*EXP(-N1816+D1816*A1927))</f>
        <v>-1.1976769606859301E-3</v>
      </c>
      <c r="I1927">
        <f>F1927*(-1+EXP(-N1816+D1816*A1927))</f>
        <v>1.1165580669547873E-5</v>
      </c>
      <c r="K1927">
        <f t="shared" si="284"/>
        <v>9.4499808308781414E-6</v>
      </c>
      <c r="L1927">
        <f t="shared" si="285"/>
        <v>1.4344301021578868E-6</v>
      </c>
      <c r="M1927">
        <f t="shared" si="286"/>
        <v>1.2467019168818114E-10</v>
      </c>
      <c r="O1927">
        <f t="shared" si="287"/>
        <v>-1.3372758720597668E-8</v>
      </c>
      <c r="R1927">
        <f t="shared" si="288"/>
        <v>-1.1318024320066433E-8</v>
      </c>
      <c r="S1927">
        <f t="shared" si="289"/>
        <v>1.0551452329285093E-10</v>
      </c>
      <c r="U1927">
        <f t="shared" si="290"/>
        <v>8.9302137703964322E-11</v>
      </c>
    </row>
    <row r="1928" spans="1:21" x14ac:dyDescent="0.3">
      <c r="A1928">
        <f t="shared" si="291"/>
        <v>109</v>
      </c>
      <c r="D1928" s="61">
        <f t="shared" si="283"/>
        <v>4.8000042010171525E-6</v>
      </c>
      <c r="E1928" s="61">
        <f>D1928/SUM(D1819:D1936)</f>
        <v>5.0476641121904725E-6</v>
      </c>
      <c r="F1928">
        <f>D1816*EXP(-N1816+D1816*A1928-EXP(-N1816+D1816*A1928))</f>
        <v>1.9823197738933334E-7</v>
      </c>
      <c r="G1928">
        <f t="shared" si="292"/>
        <v>9.7929676674809234E-5</v>
      </c>
      <c r="H1928">
        <f>F1928*(1/D1816+A1928-A1928*EXP(-N1816+D1816*A1928))</f>
        <v>-3.2033801629023515E-4</v>
      </c>
      <c r="I1928">
        <f>F1928*(-1+EXP(-N1816+D1816*A1928))</f>
        <v>2.956758875568879E-6</v>
      </c>
      <c r="K1928">
        <f t="shared" si="284"/>
        <v>4.8494321348011394E-6</v>
      </c>
      <c r="L1928">
        <f t="shared" si="285"/>
        <v>1.0261644468076295E-7</v>
      </c>
      <c r="M1928">
        <f t="shared" si="286"/>
        <v>8.742423048255342E-12</v>
      </c>
      <c r="O1928">
        <f t="shared" si="287"/>
        <v>-9.4716227284828089E-10</v>
      </c>
      <c r="R1928">
        <f t="shared" si="288"/>
        <v>-1.5534574701963173E-9</v>
      </c>
      <c r="S1928">
        <f t="shared" si="289"/>
        <v>1.4338601506042205E-11</v>
      </c>
      <c r="U1928">
        <f t="shared" si="290"/>
        <v>2.3516992030041935E-11</v>
      </c>
    </row>
    <row r="1929" spans="1:21" x14ac:dyDescent="0.3">
      <c r="A1929">
        <f t="shared" si="291"/>
        <v>110</v>
      </c>
      <c r="D1929" s="61">
        <f t="shared" si="283"/>
        <v>2.2986030994332445E-6</v>
      </c>
      <c r="E1929" s="61">
        <f>D1929/SUM(D1819:D1936)</f>
        <v>2.4172012955155988E-6</v>
      </c>
      <c r="F1929">
        <f>D1816*EXP(-N1816+D1816*A1929-EXP(-N1816+D1816*A1929))</f>
        <v>3.9922028844112319E-8</v>
      </c>
      <c r="G1929">
        <f t="shared" si="292"/>
        <v>9.7981745411365753E-5</v>
      </c>
      <c r="H1929">
        <f>F1929*(1/D1816+A1929-A1929*EXP(-N1816+D1816*A1929))</f>
        <v>-7.2592499487172162E-5</v>
      </c>
      <c r="I1929">
        <f>F1929*(-1+EXP(-N1816+D1816*A1929))</f>
        <v>6.634995391352592E-7</v>
      </c>
      <c r="K1929">
        <f t="shared" si="284"/>
        <v>2.3772792666714863E-6</v>
      </c>
      <c r="L1929">
        <f t="shared" si="285"/>
        <v>5.269670981795091E-9</v>
      </c>
      <c r="M1929">
        <f t="shared" si="286"/>
        <v>4.4023163843270134E-13</v>
      </c>
      <c r="O1929">
        <f t="shared" si="287"/>
        <v>-4.8165089954415268E-11</v>
      </c>
      <c r="R1929">
        <f t="shared" si="288"/>
        <v>-1.7257264394671489E-10</v>
      </c>
      <c r="S1929">
        <f t="shared" si="289"/>
        <v>1.5773236978323382E-12</v>
      </c>
      <c r="U1929">
        <f t="shared" si="290"/>
        <v>5.6514567117461193E-12</v>
      </c>
    </row>
    <row r="1930" spans="1:21" x14ac:dyDescent="0.3">
      <c r="A1930">
        <f t="shared" si="291"/>
        <v>111</v>
      </c>
      <c r="D1930" s="61">
        <f t="shared" si="283"/>
        <v>0</v>
      </c>
      <c r="E1930" s="61">
        <f>D1930/SUM(D1819:D1936)</f>
        <v>0</v>
      </c>
      <c r="F1930">
        <f>D1816*EXP(-N1816+D1816*A1930-EXP(-N1816+D1816*A1930))</f>
        <v>6.6988141653010402E-9</v>
      </c>
      <c r="G1930">
        <f t="shared" si="292"/>
        <v>9.8029604940692096E-5</v>
      </c>
      <c r="H1930">
        <f>F1930*(1/D1816+A1930-A1930*EXP(-N1816+D1816*A1930))</f>
        <v>-1.3695076465706163E-5</v>
      </c>
      <c r="I1930">
        <f>F1930*(-1+EXP(-N1816+D1816*A1930))</f>
        <v>1.2397232918662065E-7</v>
      </c>
      <c r="K1930">
        <f t="shared" si="284"/>
        <v>-6.6988141653010402E-9</v>
      </c>
      <c r="L1930">
        <f t="shared" si="285"/>
        <v>1.875551194015388E-10</v>
      </c>
      <c r="M1930">
        <f t="shared" si="286"/>
        <v>1.5369138403955834E-14</v>
      </c>
      <c r="O1930">
        <f t="shared" si="287"/>
        <v>-1.6978105278424657E-12</v>
      </c>
      <c r="R1930">
        <f t="shared" si="288"/>
        <v>9.1740772223353352E-14</v>
      </c>
      <c r="S1930">
        <f t="shared" si="289"/>
        <v>-8.3046759486069801E-16</v>
      </c>
      <c r="U1930">
        <f t="shared" si="290"/>
        <v>4.4874111221237874E-17</v>
      </c>
    </row>
    <row r="1931" spans="1:21" x14ac:dyDescent="0.3">
      <c r="A1931">
        <f t="shared" si="291"/>
        <v>112</v>
      </c>
      <c r="D1931" s="61">
        <f t="shared" si="283"/>
        <v>0</v>
      </c>
      <c r="E1931" s="61">
        <f>D1931/SUM(D1819:D1936)</f>
        <v>0</v>
      </c>
      <c r="F1931">
        <f>D1816*EXP(-N1816+D1816*A1931-EXP(-N1816+D1816*A1931))</f>
        <v>9.1842412635725831E-10</v>
      </c>
      <c r="G1931">
        <f t="shared" si="292"/>
        <v>9.8029604940692096E-5</v>
      </c>
      <c r="H1931">
        <f>F1931*(1/D1816+A1931-A1931*EXP(-N1816+D1816*A1931))</f>
        <v>-2.1094823627294784E-6</v>
      </c>
      <c r="I1931">
        <f>F1931*(-1+EXP(-N1816+D1816*A1931))</f>
        <v>1.8915275413268747E-8</v>
      </c>
      <c r="K1931">
        <f t="shared" si="284"/>
        <v>-9.1842412635725831E-10</v>
      </c>
      <c r="L1931">
        <f t="shared" si="285"/>
        <v>4.4499158386667424E-12</v>
      </c>
      <c r="M1931">
        <f t="shared" si="286"/>
        <v>3.5778764395980917E-16</v>
      </c>
      <c r="O1931">
        <f t="shared" si="287"/>
        <v>-3.9901439870460966E-14</v>
      </c>
      <c r="R1931">
        <f t="shared" si="288"/>
        <v>1.9373994960558662E-15</v>
      </c>
      <c r="S1931">
        <f t="shared" si="289"/>
        <v>-1.7372245296238278E-17</v>
      </c>
      <c r="U1931">
        <f t="shared" si="290"/>
        <v>8.4350287587509319E-19</v>
      </c>
    </row>
    <row r="1932" spans="1:21" x14ac:dyDescent="0.3">
      <c r="A1932">
        <f t="shared" si="291"/>
        <v>113</v>
      </c>
      <c r="D1932" s="61">
        <f t="shared" si="283"/>
        <v>0</v>
      </c>
      <c r="E1932" s="61">
        <f>D1932/SUM(D1819:D1936)</f>
        <v>0</v>
      </c>
      <c r="F1932">
        <f>D1816*EXP(-N1816+D1816*A1932-EXP(-N1816+D1816*A1932))</f>
        <v>1.0068239570954781E-10</v>
      </c>
      <c r="G1932">
        <f t="shared" si="292"/>
        <v>9.8029604940692096E-5</v>
      </c>
      <c r="H1932">
        <f>F1932*(1/D1816+A1932-A1932*EXP(-N1816+D1816*A1932))</f>
        <v>-2.5963452522194201E-7</v>
      </c>
      <c r="I1932">
        <f>F1932*(-1+EXP(-N1816+D1816*A1932))</f>
        <v>2.306409506325917E-9</v>
      </c>
      <c r="K1932">
        <f t="shared" si="284"/>
        <v>-1.0068239570954781E-10</v>
      </c>
      <c r="L1932">
        <f t="shared" si="285"/>
        <v>6.7410086687223243E-14</v>
      </c>
      <c r="M1932">
        <f t="shared" si="286"/>
        <v>5.3195248108705604E-18</v>
      </c>
      <c r="O1932">
        <f t="shared" si="287"/>
        <v>-5.9882353714230314E-16</v>
      </c>
      <c r="R1932">
        <f t="shared" si="288"/>
        <v>2.6140626008256139E-17</v>
      </c>
      <c r="S1932">
        <f t="shared" si="289"/>
        <v>-2.3221483458416879E-19</v>
      </c>
      <c r="U1932">
        <f t="shared" si="290"/>
        <v>1.0136944805813973E-20</v>
      </c>
    </row>
    <row r="1933" spans="1:21" x14ac:dyDescent="0.3">
      <c r="A1933">
        <f t="shared" si="291"/>
        <v>114</v>
      </c>
      <c r="D1933" s="61">
        <f t="shared" si="283"/>
        <v>0</v>
      </c>
      <c r="E1933" s="61">
        <f>D1933/SUM(D1819:D1936)</f>
        <v>0</v>
      </c>
      <c r="F1933">
        <f>D1816*EXP(-N1816+D1816*A1933-EXP(-N1816+D1816*A1933))</f>
        <v>8.616433775253352E-12</v>
      </c>
      <c r="G1933">
        <f t="shared" si="292"/>
        <v>9.8029604940692096E-5</v>
      </c>
      <c r="H1933">
        <f>F1933*(1/D1816+A1933-A1933*EXP(-N1816+D1816*A1933))</f>
        <v>-2.4931639016914926E-8</v>
      </c>
      <c r="I1933">
        <f>F1933*(-1+EXP(-N1816+D1816*A1933))</f>
        <v>2.1944159713513063E-10</v>
      </c>
      <c r="K1933">
        <f t="shared" si="284"/>
        <v>-8.616433775253352E-12</v>
      </c>
      <c r="L1933">
        <f t="shared" si="285"/>
        <v>6.2158662406975464E-16</v>
      </c>
      <c r="M1933">
        <f t="shared" si="286"/>
        <v>4.8154614553216971E-20</v>
      </c>
      <c r="O1933">
        <f t="shared" si="287"/>
        <v>-5.4710386850683493E-18</v>
      </c>
      <c r="R1933">
        <f t="shared" si="288"/>
        <v>2.1482181649777005E-19</v>
      </c>
      <c r="S1933">
        <f t="shared" si="289"/>
        <v>-1.8908039892506789E-21</v>
      </c>
      <c r="U1933">
        <f t="shared" si="290"/>
        <v>7.4242931003326729E-23</v>
      </c>
    </row>
    <row r="1934" spans="1:21" x14ac:dyDescent="0.3">
      <c r="A1934">
        <f t="shared" si="291"/>
        <v>115</v>
      </c>
      <c r="D1934" s="61">
        <f t="shared" si="283"/>
        <v>0</v>
      </c>
      <c r="E1934" s="61">
        <f>D1934/SUM(D1819:D1936)</f>
        <v>0</v>
      </c>
      <c r="F1934">
        <f>D1816*EXP(-N1816+D1816*A1934-EXP(-N1816+D1816*A1934))</f>
        <v>5.6059656350016848E-13</v>
      </c>
      <c r="G1934">
        <f t="shared" si="292"/>
        <v>9.8029604940692096E-5</v>
      </c>
      <c r="H1934">
        <f>F1934*(1/D1816+A1934-A1934*EXP(-N1816+D1816*A1934))</f>
        <v>-1.8190762401475716E-9</v>
      </c>
      <c r="I1934">
        <f>F1934*(-1+EXP(-N1816+D1816*A1934))</f>
        <v>1.5865975068637537E-11</v>
      </c>
      <c r="K1934">
        <f t="shared" si="284"/>
        <v>-5.6059656350016848E-13</v>
      </c>
      <c r="L1934">
        <f t="shared" si="285"/>
        <v>3.3090383674694254E-18</v>
      </c>
      <c r="M1934">
        <f t="shared" si="286"/>
        <v>2.5172916487862789E-22</v>
      </c>
      <c r="O1934">
        <f t="shared" si="287"/>
        <v>-2.8861418274132277E-20</v>
      </c>
      <c r="R1934">
        <f t="shared" si="288"/>
        <v>1.0197678889715359E-21</v>
      </c>
      <c r="S1934">
        <f t="shared" si="289"/>
        <v>-8.8944111000575525E-24</v>
      </c>
      <c r="U1934">
        <f t="shared" si="290"/>
        <v>3.1426850700819842E-25</v>
      </c>
    </row>
    <row r="1935" spans="1:21" x14ac:dyDescent="0.3">
      <c r="A1935">
        <f t="shared" si="291"/>
        <v>116</v>
      </c>
      <c r="D1935" s="61">
        <f t="shared" si="283"/>
        <v>0</v>
      </c>
      <c r="E1935" s="61">
        <f>D1935/SUM(D1819:D1936)</f>
        <v>0</v>
      </c>
      <c r="F1935">
        <f>D1816*EXP(-N1816+D1816*A1935-EXP(-N1816+D1816*A1935))</f>
        <v>2.6926150728631452E-14</v>
      </c>
      <c r="G1935">
        <f t="shared" si="292"/>
        <v>9.8029604940692096E-5</v>
      </c>
      <c r="H1935">
        <f>F1935*(1/D1816+A1935-A1935*EXP(-N1816+D1816*A1935))</f>
        <v>-9.7934733215202672E-11</v>
      </c>
      <c r="I1935">
        <f>F1935*(-1+EXP(-N1816+D1816*A1935))</f>
        <v>8.4654679528688979E-13</v>
      </c>
      <c r="K1935">
        <f t="shared" si="284"/>
        <v>-2.6926150728631452E-14</v>
      </c>
      <c r="L1935">
        <f t="shared" si="285"/>
        <v>9.5912119699329215E-21</v>
      </c>
      <c r="M1935">
        <f t="shared" si="286"/>
        <v>7.1664147661050334E-25</v>
      </c>
      <c r="O1935">
        <f t="shared" si="287"/>
        <v>-8.2906334550606339E-23</v>
      </c>
      <c r="R1935">
        <f t="shared" si="288"/>
        <v>2.6370053881208564E-24</v>
      </c>
      <c r="S1935">
        <f t="shared" si="289"/>
        <v>-2.2794246608734708E-26</v>
      </c>
      <c r="U1935">
        <f t="shared" si="290"/>
        <v>7.2501759306098005E-28</v>
      </c>
    </row>
    <row r="1936" spans="1:21" x14ac:dyDescent="0.3">
      <c r="A1936">
        <f t="shared" si="291"/>
        <v>117</v>
      </c>
      <c r="D1936" s="61">
        <f t="shared" si="283"/>
        <v>0</v>
      </c>
      <c r="E1936" s="61">
        <f>D1936/SUM(D1819:D1936)</f>
        <v>0</v>
      </c>
      <c r="F1936">
        <f>D1816*EXP(-N1816+D1816*A1936-EXP(-N1816+D1816*A1936))</f>
        <v>9.2424294787189257E-16</v>
      </c>
      <c r="G1936">
        <f t="shared" si="292"/>
        <v>9.8029604940692096E-5</v>
      </c>
      <c r="H1936">
        <f>F1936*(1/D1816+A1936-A1936*EXP(-N1816+D1816*A1936))</f>
        <v>-3.766300855827018E-12</v>
      </c>
      <c r="I1936">
        <f>F1936*(-1+EXP(-N1816+D1816*A1936))</f>
        <v>3.226826103223217E-14</v>
      </c>
      <c r="K1936">
        <f t="shared" si="284"/>
        <v>-9.2424294787189257E-16</v>
      </c>
      <c r="L1936">
        <f t="shared" si="285"/>
        <v>1.4185022136603328E-23</v>
      </c>
      <c r="M1936">
        <f t="shared" si="286"/>
        <v>1.0412406700442731E-27</v>
      </c>
      <c r="O1936">
        <f t="shared" si="287"/>
        <v>-1.2153197914174563E-25</v>
      </c>
      <c r="R1936">
        <f t="shared" si="288"/>
        <v>3.4809770055619947E-27</v>
      </c>
      <c r="S1936">
        <f t="shared" si="289"/>
        <v>-2.9823712699129978E-29</v>
      </c>
      <c r="U1936">
        <f t="shared" si="290"/>
        <v>8.5422502669092591E-31</v>
      </c>
    </row>
    <row r="1937" spans="1:21" x14ac:dyDescent="0.3">
      <c r="A1937" t="s">
        <v>3</v>
      </c>
      <c r="D1937" s="61" t="s">
        <v>3</v>
      </c>
      <c r="E1937" s="61" t="s">
        <v>3</v>
      </c>
      <c r="F1937" t="s">
        <v>3</v>
      </c>
    </row>
    <row r="1938" spans="1:21" x14ac:dyDescent="0.3">
      <c r="E1938" s="61" t="s">
        <v>3</v>
      </c>
      <c r="F1938" t="s">
        <v>3</v>
      </c>
    </row>
    <row r="1939" spans="1:21" x14ac:dyDescent="0.3">
      <c r="E1939" s="61" t="s">
        <v>3</v>
      </c>
      <c r="F1939" t="s">
        <v>3</v>
      </c>
      <c r="U1939" t="s">
        <v>47</v>
      </c>
    </row>
    <row r="1940" spans="1:21" x14ac:dyDescent="0.3">
      <c r="D1940">
        <f>SUM(D1819:D1939)</f>
        <v>0.95093573865677716</v>
      </c>
      <c r="E1940">
        <f>SUM(E1819:E1939)</f>
        <v>1.0000000000000009</v>
      </c>
      <c r="F1940">
        <f>SUM(F1818:F1939)</f>
        <v>0.99976878234720645</v>
      </c>
      <c r="G1940">
        <f>SUM(G1819:G1939)</f>
        <v>1.7006250357824489E-2</v>
      </c>
      <c r="H1940">
        <f>SUM(H1819:H1939)</f>
        <v>1.175545097836124E-4</v>
      </c>
      <c r="I1940">
        <f>SUM(I1819:I1939)</f>
        <v>2.3119094295763086E-4</v>
      </c>
      <c r="L1940">
        <f t="shared" ref="L1940:M1940" si="293">SUM(L1819:L1939)</f>
        <v>91.550481681790941</v>
      </c>
      <c r="M1940">
        <f t="shared" si="293"/>
        <v>1.2715644942481201E-2</v>
      </c>
      <c r="O1940">
        <f t="shared" ref="O1940" si="294">SUM(O1819:O1939)</f>
        <v>-1.0687973611408788</v>
      </c>
      <c r="R1940">
        <f t="shared" ref="R1940:S1940" si="295">SUM(R1819:R1939)</f>
        <v>8.7058727127147118E-3</v>
      </c>
      <c r="S1940">
        <f t="shared" si="295"/>
        <v>-3.6442827982075129E-5</v>
      </c>
      <c r="U1940">
        <f t="shared" ref="U1940" si="296">SUM(U1819:U1939)</f>
        <v>1.1184195855168592E-4</v>
      </c>
    </row>
    <row r="1941" spans="1:21" x14ac:dyDescent="0.3">
      <c r="E1941" t="s">
        <v>3</v>
      </c>
      <c r="F1941" t="s">
        <v>3</v>
      </c>
    </row>
    <row r="1942" spans="1:21" x14ac:dyDescent="0.3">
      <c r="H1942" t="s">
        <v>32</v>
      </c>
      <c r="I1942" t="s">
        <v>33</v>
      </c>
      <c r="K1942" t="s">
        <v>34</v>
      </c>
      <c r="L1942" t="s">
        <v>35</v>
      </c>
      <c r="M1942" t="s">
        <v>36</v>
      </c>
      <c r="O1942" t="s">
        <v>37</v>
      </c>
      <c r="R1942" t="s">
        <v>38</v>
      </c>
      <c r="S1942" t="s">
        <v>39</v>
      </c>
      <c r="U1942" t="s">
        <v>40</v>
      </c>
    </row>
    <row r="1944" spans="1:21" x14ac:dyDescent="0.3">
      <c r="T1944" s="9" t="s">
        <v>48</v>
      </c>
      <c r="U1944">
        <f>(U1940/(A1936-3))^0.5</f>
        <v>9.904896828624183E-4</v>
      </c>
    </row>
    <row r="1945" spans="1:21" x14ac:dyDescent="0.3">
      <c r="D1945">
        <f>L1940</f>
        <v>91.550481681790941</v>
      </c>
      <c r="E1945">
        <f>O1940</f>
        <v>-1.0687973611408788</v>
      </c>
      <c r="G1945">
        <f>R1940</f>
        <v>8.7058727127147118E-3</v>
      </c>
    </row>
    <row r="1946" spans="1:21" x14ac:dyDescent="0.3">
      <c r="D1946">
        <f>O1940</f>
        <v>-1.0687973611408788</v>
      </c>
      <c r="E1946">
        <f>M1940</f>
        <v>1.2715644942481201E-2</v>
      </c>
      <c r="G1946">
        <f>S1940</f>
        <v>-3.6442827982075129E-5</v>
      </c>
      <c r="H1946" s="9" t="s">
        <v>49</v>
      </c>
      <c r="I1946">
        <f>MDETERM(D1945:E1946)</f>
        <v>2.1795620197076846E-2</v>
      </c>
      <c r="J1946" t="s">
        <v>3</v>
      </c>
      <c r="L1946" t="s">
        <v>3</v>
      </c>
      <c r="M1946" t="s">
        <v>3</v>
      </c>
      <c r="N1946" t="s">
        <v>3</v>
      </c>
    </row>
    <row r="1948" spans="1:21" x14ac:dyDescent="0.3">
      <c r="I1948" t="s">
        <v>3</v>
      </c>
    </row>
    <row r="1950" spans="1:21" x14ac:dyDescent="0.3">
      <c r="D1950">
        <f>R1940</f>
        <v>8.7058727127147118E-3</v>
      </c>
      <c r="E1950">
        <f>O1940</f>
        <v>-1.0687973611408788</v>
      </c>
      <c r="K1950" t="s">
        <v>50</v>
      </c>
      <c r="L1950" t="s">
        <v>51</v>
      </c>
    </row>
    <row r="1951" spans="1:21" x14ac:dyDescent="0.3">
      <c r="D1951">
        <f>S1940</f>
        <v>-3.6442827982075129E-5</v>
      </c>
      <c r="E1951">
        <f>M1940</f>
        <v>1.2715644942481201E-2</v>
      </c>
      <c r="H1951" s="9" t="s">
        <v>16</v>
      </c>
      <c r="I1951">
        <f>MDETERM(D1950:E1951)/MDETERM(D1945:E1946)</f>
        <v>3.2919819349387456E-3</v>
      </c>
      <c r="K1951">
        <f>U1944*(ABS(L1951))^0.5</f>
        <v>9.9048968286241765E-4</v>
      </c>
      <c r="L1951">
        <f>(M1940*L1940-O1940*O1940)/I1946</f>
        <v>0.99999999999999856</v>
      </c>
      <c r="N1951">
        <f>D1816/K1951</f>
        <v>102.70190899146253</v>
      </c>
    </row>
    <row r="1955" spans="1:14" x14ac:dyDescent="0.3">
      <c r="D1955">
        <f>L1940</f>
        <v>91.550481681790941</v>
      </c>
      <c r="E1955">
        <f>R1940</f>
        <v>8.7058727127147118E-3</v>
      </c>
      <c r="L1955" t="s">
        <v>52</v>
      </c>
    </row>
    <row r="1956" spans="1:14" x14ac:dyDescent="0.3">
      <c r="D1956">
        <f>O1940</f>
        <v>-1.0687973611408788</v>
      </c>
      <c r="E1956">
        <f>S1940</f>
        <v>-3.6442827982075129E-5</v>
      </c>
      <c r="H1956" s="9" t="s">
        <v>18</v>
      </c>
      <c r="I1956">
        <f>MDETERM(D1955:E1956)/MDETERM(D1945:E1946)</f>
        <v>0.27383737063709296</v>
      </c>
      <c r="K1956">
        <f>U1944*(ABS(L1956))^0.5</f>
        <v>9.9048968286241765E-4</v>
      </c>
      <c r="L1956">
        <f>(L1940*M1940-O1940*O1940)/I1946</f>
        <v>0.99999999999999856</v>
      </c>
      <c r="M1956" t="s">
        <v>3</v>
      </c>
      <c r="N1956">
        <f>N1816/K1956</f>
        <v>8400.6345286829655</v>
      </c>
    </row>
    <row r="1959" spans="1:14" x14ac:dyDescent="0.3">
      <c r="D1959" t="s">
        <v>3</v>
      </c>
      <c r="E1959" t="s">
        <v>3</v>
      </c>
      <c r="F1959" t="s">
        <v>3</v>
      </c>
      <c r="N1959" t="s">
        <v>3</v>
      </c>
    </row>
    <row r="1961" spans="1:14" x14ac:dyDescent="0.3">
      <c r="H1961" s="9"/>
    </row>
    <row r="1964" spans="1:14" x14ac:dyDescent="0.3">
      <c r="A1964" s="9" t="s">
        <v>22</v>
      </c>
      <c r="B1964" s="9"/>
      <c r="C1964" s="9"/>
      <c r="D1964">
        <f>1-U1940/G1940</f>
        <v>0.99342347923860663</v>
      </c>
    </row>
    <row r="2016" spans="1:15" x14ac:dyDescent="0.3">
      <c r="A2016" t="s">
        <v>3</v>
      </c>
      <c r="D2016">
        <f>D1816+$D$3*I1951</f>
        <v>0.10337117223378797</v>
      </c>
      <c r="N2016">
        <f>N1816+$D$3*I1956</f>
        <v>8.4576605154768121</v>
      </c>
      <c r="O2016" t="s">
        <v>3</v>
      </c>
    </row>
    <row r="2018" spans="1:21" ht="57.6" x14ac:dyDescent="0.3">
      <c r="D2018" s="63" t="s">
        <v>53</v>
      </c>
      <c r="E2018" s="63" t="s">
        <v>31</v>
      </c>
      <c r="F2018" t="s">
        <v>24</v>
      </c>
      <c r="H2018" t="s">
        <v>32</v>
      </c>
      <c r="I2018" t="s">
        <v>33</v>
      </c>
      <c r="K2018" t="s">
        <v>34</v>
      </c>
      <c r="L2018" t="s">
        <v>35</v>
      </c>
      <c r="M2018" t="s">
        <v>36</v>
      </c>
      <c r="O2018" t="s">
        <v>37</v>
      </c>
      <c r="R2018" t="s">
        <v>38</v>
      </c>
      <c r="S2018" t="s">
        <v>39</v>
      </c>
      <c r="U2018" t="s">
        <v>40</v>
      </c>
    </row>
    <row r="2019" spans="1:21" x14ac:dyDescent="0.3">
      <c r="A2019">
        <v>0</v>
      </c>
      <c r="D2019" s="61">
        <f>D1819</f>
        <v>4.2518059718941554E-3</v>
      </c>
      <c r="E2019" s="61">
        <f>D2019/SUM(D2019:D2136)</f>
        <v>4.4711811735038461E-3</v>
      </c>
      <c r="F2019">
        <f>D2016*EXP(-N2016+D2016*A2019-EXP(-N2016+D2016*A2019))</f>
        <v>2.1937743921812579E-5</v>
      </c>
      <c r="G2019">
        <f>(1/$H$4-E2019)^2</f>
        <v>2.9482824967505221E-5</v>
      </c>
      <c r="H2019">
        <f>F2019*(1/D2016+A2019-A2019*EXP(-N2016+D2016*A2019))</f>
        <v>2.1222303518235612E-4</v>
      </c>
      <c r="I2019">
        <f>F2019*(-1+EXP(-N2016+D2016*A2019))</f>
        <v>-2.1933087238852154E-5</v>
      </c>
      <c r="K2019">
        <f>E2019-F2019</f>
        <v>4.4492434295820334E-3</v>
      </c>
      <c r="L2019">
        <f>H2019*H2019</f>
        <v>4.5038616662011564E-8</v>
      </c>
      <c r="M2019">
        <f>I2019*I2019</f>
        <v>4.8106031582709919E-10</v>
      </c>
      <c r="O2019">
        <f>H2019*I2019</f>
        <v>-4.6547063447486067E-9</v>
      </c>
      <c r="R2019">
        <f>H2019*K2019</f>
        <v>9.4423194489105467E-7</v>
      </c>
      <c r="S2019">
        <f>I2019*K2019</f>
        <v>-9.7585644287912484E-8</v>
      </c>
      <c r="U2019">
        <f>K2019*K2019</f>
        <v>1.9795767095678894E-5</v>
      </c>
    </row>
    <row r="2020" spans="1:21" x14ac:dyDescent="0.3">
      <c r="A2020">
        <f>A2019+1</f>
        <v>1</v>
      </c>
      <c r="D2020" s="61">
        <f t="shared" ref="D2020:D2083" si="297">D1820</f>
        <v>5.8713955650789454E-4</v>
      </c>
      <c r="E2020" s="61">
        <f>D2020/SUM(D2019:D2136)</f>
        <v>6.1743347382994069E-4</v>
      </c>
      <c r="F2020">
        <f>D2016*EXP(-N2016+D2016*A2020-EXP(-N2016+D2016*A2020))</f>
        <v>2.4326266092106855E-5</v>
      </c>
      <c r="G2020">
        <f>(1/$H$4-E2020)^2</f>
        <v>8.6184423612922735E-5</v>
      </c>
      <c r="H2020">
        <f>F2020*(1/D2016+A2020-A2020*EXP(-N2016+D2016*A2020))</f>
        <v>2.5964984480281069E-4</v>
      </c>
      <c r="I2020">
        <f>F2020*(-1+EXP(-N2016+D2016*A2020))</f>
        <v>-2.4320540061158955E-5</v>
      </c>
      <c r="K2020">
        <f t="shared" ref="K2020:K2083" si="298">E2020-F2020</f>
        <v>5.9310720773783382E-4</v>
      </c>
      <c r="L2020">
        <f t="shared" ref="L2020:L2083" si="299">H2020*H2020</f>
        <v>6.7418041906123678E-8</v>
      </c>
      <c r="M2020">
        <f t="shared" ref="M2020:M2083" si="300">I2020*I2020</f>
        <v>5.9148866886643765E-10</v>
      </c>
      <c r="O2020">
        <f t="shared" ref="O2020:O2083" si="301">H2020*I2020</f>
        <v>-6.3148244524004625E-9</v>
      </c>
      <c r="R2020">
        <f t="shared" ref="R2020:R2083" si="302">H2020*K2020</f>
        <v>1.5400019444055694E-7</v>
      </c>
      <c r="S2020">
        <f t="shared" ref="S2020:S2083" si="303">I2020*K2020</f>
        <v>-1.4424687606350113E-8</v>
      </c>
      <c r="U2020">
        <f t="shared" ref="U2020:U2083" si="304">K2020*K2020</f>
        <v>3.5177615987056996E-7</v>
      </c>
    </row>
    <row r="2021" spans="1:21" x14ac:dyDescent="0.3">
      <c r="A2021">
        <f t="shared" ref="A2021:A2084" si="305">A2020+1</f>
        <v>2</v>
      </c>
      <c r="D2021" s="61">
        <f t="shared" si="297"/>
        <v>2.2883227438282399E-4</v>
      </c>
      <c r="E2021" s="61">
        <f>D2021/SUM(D2019:D2136)</f>
        <v>2.406390517050667E-4</v>
      </c>
      <c r="F2021">
        <f>D2016*EXP(-N2016+D2016*A2021-EXP(-N2016+D2016*A2021))</f>
        <v>2.697477618210944E-5</v>
      </c>
      <c r="G2021">
        <f t="shared" ref="G2021:G2084" si="306">(1/$H$4-E2021)^2</f>
        <v>9.3322382357163616E-5</v>
      </c>
      <c r="H2021">
        <f>F2021*(1/D2016+A2021-A2021*EXP(-N2016+D2016*A2021))</f>
        <v>3.1488613596125127E-4</v>
      </c>
      <c r="I2021">
        <f>F2021*(-1+EXP(-N2016+D2016*A2021))</f>
        <v>-2.6967735258741072E-5</v>
      </c>
      <c r="K2021">
        <f t="shared" si="298"/>
        <v>2.1366427552295725E-4</v>
      </c>
      <c r="L2021">
        <f t="shared" si="299"/>
        <v>9.9153278620607624E-8</v>
      </c>
      <c r="M2021">
        <f t="shared" si="300"/>
        <v>7.2725874498554639E-10</v>
      </c>
      <c r="O2021">
        <f t="shared" si="301"/>
        <v>-8.4917659512509716E-9</v>
      </c>
      <c r="R2021">
        <f t="shared" si="302"/>
        <v>6.7279918112384171E-8</v>
      </c>
      <c r="S2021">
        <f t="shared" si="303"/>
        <v>-5.7620416165538211E-9</v>
      </c>
      <c r="U2021">
        <f t="shared" si="304"/>
        <v>4.5652422634750192E-8</v>
      </c>
    </row>
    <row r="2022" spans="1:21" x14ac:dyDescent="0.3">
      <c r="A2022">
        <f t="shared" si="305"/>
        <v>3</v>
      </c>
      <c r="D2022" s="61">
        <f t="shared" si="297"/>
        <v>1.5916220114630932E-4</v>
      </c>
      <c r="E2022" s="61">
        <f>D2022/SUM(D2019:D2136)</f>
        <v>1.6737429741691095E-4</v>
      </c>
      <c r="F2022">
        <f>D2016*EXP(-N2016+D2016*A2022-EXP(-N2016+D2016*A2022))</f>
        <v>2.9911557985409033E-5</v>
      </c>
      <c r="G2022">
        <f t="shared" si="306"/>
        <v>9.4743276573020763E-5</v>
      </c>
      <c r="H2022">
        <f>F2022*(1/D2016+A2022-A2022*EXP(-N2016+D2016*A2022))</f>
        <v>3.7906943197610473E-4</v>
      </c>
      <c r="I2022">
        <f>F2022*(-1+EXP(-N2016+D2016*A2022))</f>
        <v>-2.9902900249546848E-5</v>
      </c>
      <c r="K2022">
        <f t="shared" si="298"/>
        <v>1.3746273943150193E-4</v>
      </c>
      <c r="L2022">
        <f t="shared" si="299"/>
        <v>1.4369363425868671E-7</v>
      </c>
      <c r="M2022">
        <f t="shared" si="300"/>
        <v>8.9418344333434895E-10</v>
      </c>
      <c r="O2022">
        <f t="shared" si="301"/>
        <v>-1.1335275412033844E-8</v>
      </c>
      <c r="R2022">
        <f t="shared" si="302"/>
        <v>5.2107922554178731E-8</v>
      </c>
      <c r="S2022">
        <f t="shared" si="303"/>
        <v>-4.1105345852496525E-9</v>
      </c>
      <c r="U2022">
        <f t="shared" si="304"/>
        <v>1.8896004732012994E-8</v>
      </c>
    </row>
    <row r="2023" spans="1:21" x14ac:dyDescent="0.3">
      <c r="A2023">
        <f t="shared" si="305"/>
        <v>4</v>
      </c>
      <c r="D2023" s="61">
        <f t="shared" si="297"/>
        <v>2.1879988530606242E-4</v>
      </c>
      <c r="E2023" s="61">
        <f>D2023/SUM(D2019:D2136)</f>
        <v>2.3008903379225526E-4</v>
      </c>
      <c r="F2023">
        <f>D2016*EXP(-N2016+D2016*A2023-EXP(-N2016+D2016*A2023))</f>
        <v>3.3167968675727145E-5</v>
      </c>
      <c r="G2023">
        <f t="shared" si="306"/>
        <v>9.3526327413227808E-5</v>
      </c>
      <c r="H2023">
        <f>F2023*(1/D2016+A2023-A2023*EXP(-N2016+D2016*A2023))</f>
        <v>4.5349213909457044E-4</v>
      </c>
      <c r="I2023">
        <f>F2023*(-1+EXP(-N2016+D2016*A2023))</f>
        <v>-3.3157322890465763E-5</v>
      </c>
      <c r="K2023">
        <f t="shared" si="298"/>
        <v>1.9692106511652813E-4</v>
      </c>
      <c r="L2023">
        <f t="shared" si="299"/>
        <v>2.0565512022056922E-7</v>
      </c>
      <c r="M2023">
        <f t="shared" si="300"/>
        <v>1.0994080612626048E-9</v>
      </c>
      <c r="O2023">
        <f t="shared" si="301"/>
        <v>-1.5036585284246685E-8</v>
      </c>
      <c r="R2023">
        <f t="shared" si="302"/>
        <v>8.9302155052475538E-8</v>
      </c>
      <c r="S2023">
        <f t="shared" si="303"/>
        <v>-6.5293753400031573E-9</v>
      </c>
      <c r="U2023">
        <f t="shared" si="304"/>
        <v>3.877790588662791E-8</v>
      </c>
    </row>
    <row r="2024" spans="1:21" x14ac:dyDescent="0.3">
      <c r="A2024">
        <f t="shared" si="305"/>
        <v>5</v>
      </c>
      <c r="D2024" s="61">
        <f t="shared" si="297"/>
        <v>1.8892763764826815E-4</v>
      </c>
      <c r="E2024" s="61">
        <f>D2024/SUM(D2019:D2136)</f>
        <v>1.9867550452476801E-4</v>
      </c>
      <c r="F2024">
        <f>D2016*EXP(-N2016+D2016*A2024-EXP(-N2016+D2016*A2024))</f>
        <v>3.6778771944308821E-5</v>
      </c>
      <c r="G2024">
        <f t="shared" si="306"/>
        <v>9.4134908490359212E-5</v>
      </c>
      <c r="H2024">
        <f>F2024*(1/D2016+A2024-A2024*EXP(-N2016+D2016*A2024))</f>
        <v>5.3962172225522167E-4</v>
      </c>
      <c r="I2024">
        <f>F2024*(-1+EXP(-N2016+D2016*A2024))</f>
        <v>-3.6765681644882823E-5</v>
      </c>
      <c r="K2024">
        <f t="shared" si="298"/>
        <v>1.6189673258045918E-4</v>
      </c>
      <c r="L2024">
        <f t="shared" si="299"/>
        <v>2.9119160312969159E-7</v>
      </c>
      <c r="M2024">
        <f t="shared" si="300"/>
        <v>1.3517153468128736E-9</v>
      </c>
      <c r="O2024">
        <f t="shared" si="301"/>
        <v>-1.983956044909886E-8</v>
      </c>
      <c r="R2024">
        <f t="shared" si="302"/>
        <v>8.7362993662560448E-8</v>
      </c>
      <c r="S2024">
        <f t="shared" si="303"/>
        <v>-5.9522437293998908E-9</v>
      </c>
      <c r="U2024">
        <f t="shared" si="304"/>
        <v>2.6210552020228714E-8</v>
      </c>
    </row>
    <row r="2025" spans="1:21" x14ac:dyDescent="0.3">
      <c r="A2025">
        <f t="shared" si="305"/>
        <v>6</v>
      </c>
      <c r="D2025" s="61">
        <f t="shared" si="297"/>
        <v>1.292494748669822E-4</v>
      </c>
      <c r="E2025" s="61">
        <f>D2025/SUM(D2019:D2136)</f>
        <v>1.3591820100225765E-4</v>
      </c>
      <c r="F2025">
        <f>D2016*EXP(-N2016+D2016*A2025-EXP(-N2016+D2016*A2025))</f>
        <v>4.0782507058345138E-5</v>
      </c>
      <c r="G2025">
        <f t="shared" si="306"/>
        <v>9.5356629173258618E-5</v>
      </c>
      <c r="H2025">
        <f>F2025*(1/D2016+A2025-A2025*EXP(-N2016+D2016*A2025))</f>
        <v>6.3912342079038942E-4</v>
      </c>
      <c r="I2025">
        <f>F2025*(-1+EXP(-N2016+D2016*A2025))</f>
        <v>-4.0766410990035308E-5</v>
      </c>
      <c r="K2025">
        <f t="shared" si="298"/>
        <v>9.5135693943912522E-5</v>
      </c>
      <c r="L2025">
        <f t="shared" si="299"/>
        <v>4.0847874700280915E-7</v>
      </c>
      <c r="M2025">
        <f t="shared" si="300"/>
        <v>1.6619002650084714E-9</v>
      </c>
      <c r="O2025">
        <f t="shared" si="301"/>
        <v>-2.6054768045298293E-8</v>
      </c>
      <c r="R2025">
        <f t="shared" si="302"/>
        <v>6.0803450152700899E-8</v>
      </c>
      <c r="S2025">
        <f t="shared" si="303"/>
        <v>-3.8783407991397507E-9</v>
      </c>
      <c r="U2025">
        <f t="shared" si="304"/>
        <v>9.0508002621897945E-9</v>
      </c>
    </row>
    <row r="2026" spans="1:21" x14ac:dyDescent="0.3">
      <c r="A2026">
        <f t="shared" si="305"/>
        <v>7</v>
      </c>
      <c r="D2026" s="61">
        <f t="shared" si="297"/>
        <v>1.2923267352736023E-4</v>
      </c>
      <c r="E2026" s="61">
        <f>D2026/SUM(D2019:D2136)</f>
        <v>1.3590053278458638E-4</v>
      </c>
      <c r="F2026">
        <f>D2016*EXP(-N2016+D2016*A2026-EXP(-N2016+D2016*A2026))</f>
        <v>4.5221897670082601E-5</v>
      </c>
      <c r="G2026">
        <f t="shared" si="306"/>
        <v>9.5356974236402502E-5</v>
      </c>
      <c r="H2026">
        <f>F2026*(1/D2016+A2026-A2026*EXP(-N2016+D2016*A2026))</f>
        <v>7.5388581350909411E-4</v>
      </c>
      <c r="I2026">
        <f>F2026*(-1+EXP(-N2016+D2016*A2026))</f>
        <v>-4.5202105737677239E-5</v>
      </c>
      <c r="K2026">
        <f t="shared" si="298"/>
        <v>9.0678635114503783E-5</v>
      </c>
      <c r="L2026">
        <f t="shared" si="299"/>
        <v>5.683438198102686E-7</v>
      </c>
      <c r="M2026">
        <f t="shared" si="300"/>
        <v>2.0432303631201535E-9</v>
      </c>
      <c r="O2026">
        <f t="shared" si="301"/>
        <v>-3.4077226256372899E-8</v>
      </c>
      <c r="R2026">
        <f t="shared" si="302"/>
        <v>6.8361336601191998E-8</v>
      </c>
      <c r="S2026">
        <f t="shared" si="303"/>
        <v>-4.0988652525940525E-9</v>
      </c>
      <c r="U2026">
        <f t="shared" si="304"/>
        <v>8.2226148662293191E-9</v>
      </c>
    </row>
    <row r="2027" spans="1:21" x14ac:dyDescent="0.3">
      <c r="A2027">
        <f t="shared" si="305"/>
        <v>8</v>
      </c>
      <c r="D2027" s="61">
        <f t="shared" si="297"/>
        <v>8.9460722153159592E-5</v>
      </c>
      <c r="E2027" s="61">
        <f>D2027/SUM(D2019:D2136)</f>
        <v>9.4076516967934469E-5</v>
      </c>
      <c r="F2027">
        <f>D2016*EXP(-N2016+D2016*A2027-EXP(-N2016+D2016*A2027))</f>
        <v>5.0144304604479396E-5</v>
      </c>
      <c r="G2027">
        <f t="shared" si="306"/>
        <v>9.6175554005639209E-5</v>
      </c>
      <c r="H2027">
        <f>F2027*(1/D2016+A2027-A2027*EXP(-N2016+D2016*A2027))</f>
        <v>8.8604957874114613E-4</v>
      </c>
      <c r="I2027">
        <f>F2027*(-1+EXP(-N2016+D2016*A2027))</f>
        <v>-5.0119968304010472E-5</v>
      </c>
      <c r="K2027">
        <f t="shared" si="298"/>
        <v>4.3932212363455074E-5</v>
      </c>
      <c r="L2027">
        <f t="shared" si="299"/>
        <v>7.8508385598736248E-7</v>
      </c>
      <c r="M2027">
        <f t="shared" si="300"/>
        <v>2.5120112227950143E-9</v>
      </c>
      <c r="O2027">
        <f t="shared" si="301"/>
        <v>-4.4408776802288073E-8</v>
      </c>
      <c r="R2027">
        <f t="shared" si="302"/>
        <v>3.8926118257805937E-8</v>
      </c>
      <c r="S2027">
        <f t="shared" si="303"/>
        <v>-2.2018810911814252E-9</v>
      </c>
      <c r="U2027">
        <f t="shared" si="304"/>
        <v>1.9300392831477148E-9</v>
      </c>
    </row>
    <row r="2028" spans="1:21" x14ac:dyDescent="0.3">
      <c r="A2028">
        <f t="shared" si="305"/>
        <v>9</v>
      </c>
      <c r="D2028" s="61">
        <f t="shared" si="297"/>
        <v>2.1863366056663175E-4</v>
      </c>
      <c r="E2028" s="61">
        <f>D2028/SUM(D2019:D2136)</f>
        <v>2.299142325594554E-4</v>
      </c>
      <c r="F2028">
        <f>D2016*EXP(-N2016+D2016*A2028-EXP(-N2016+D2016*A2028))</f>
        <v>5.5602227290532011E-5</v>
      </c>
      <c r="G2028">
        <f t="shared" si="306"/>
        <v>9.3529708414640241E-5</v>
      </c>
      <c r="H2028">
        <f>F2028*(1/D2016+A2028-A2028*EXP(-N2016+D2016*A2028))</f>
        <v>1.0380398349808229E-3</v>
      </c>
      <c r="I2028">
        <f>F2028*(-1+EXP(-N2016+D2016*A2028))</f>
        <v>-5.5572303358183045E-5</v>
      </c>
      <c r="K2028">
        <f t="shared" si="298"/>
        <v>1.7431200526892338E-4</v>
      </c>
      <c r="L2028">
        <f t="shared" si="299"/>
        <v>1.0775266990070141E-6</v>
      </c>
      <c r="M2028">
        <f t="shared" si="300"/>
        <v>3.0882809005339226E-9</v>
      </c>
      <c r="O2028">
        <f t="shared" si="301"/>
        <v>-5.7686264607432561E-8</v>
      </c>
      <c r="R2028">
        <f t="shared" si="302"/>
        <v>1.8094280518452956E-7</v>
      </c>
      <c r="S2028">
        <f t="shared" si="303"/>
        <v>-9.6869196357778116E-9</v>
      </c>
      <c r="U2028">
        <f t="shared" si="304"/>
        <v>3.0384675180873175E-8</v>
      </c>
    </row>
    <row r="2029" spans="1:21" x14ac:dyDescent="0.3">
      <c r="A2029">
        <f t="shared" si="305"/>
        <v>10</v>
      </c>
      <c r="D2029" s="61">
        <f t="shared" si="297"/>
        <v>2.9812786589345303E-5</v>
      </c>
      <c r="E2029" s="61">
        <f>D2029/SUM(D2019:D2136)</f>
        <v>3.1351000259446217E-5</v>
      </c>
      <c r="F2029">
        <f>D2016*EXP(-N2016+D2016*A2029-EXP(-N2016+D2016*A2029))</f>
        <v>6.165385898097027E-5</v>
      </c>
      <c r="G2029">
        <f t="shared" si="306"/>
        <v>9.7409775939583693E-5</v>
      </c>
      <c r="H2029">
        <f>F2029*(1/D2016+A2029-A2029*EXP(-N2016+D2016*A2029))</f>
        <v>1.21260249209847E-3</v>
      </c>
      <c r="I2029">
        <f>F2029*(-1+EXP(-N2016+D2016*A2029))</f>
        <v>-6.1617064704275469E-5</v>
      </c>
      <c r="K2029">
        <f t="shared" si="298"/>
        <v>-3.0302858721524053E-5</v>
      </c>
      <c r="L2029">
        <f t="shared" si="299"/>
        <v>1.4704048038434198E-6</v>
      </c>
      <c r="M2029">
        <f t="shared" si="300"/>
        <v>3.7966626627708696E-9</v>
      </c>
      <c r="O2029">
        <f t="shared" si="301"/>
        <v>-7.4717006216197102E-8</v>
      </c>
      <c r="R2029">
        <f t="shared" si="302"/>
        <v>-3.6745322003427922E-8</v>
      </c>
      <c r="S2029">
        <f t="shared" si="303"/>
        <v>1.8671732065686657E-9</v>
      </c>
      <c r="U2029">
        <f t="shared" si="304"/>
        <v>9.1826324669664636E-10</v>
      </c>
    </row>
    <row r="2030" spans="1:21" x14ac:dyDescent="0.3">
      <c r="A2030">
        <f t="shared" si="305"/>
        <v>11</v>
      </c>
      <c r="D2030" s="61">
        <f t="shared" si="297"/>
        <v>9.9366018199151127E-5</v>
      </c>
      <c r="E2030" s="61">
        <f>D2030/SUM(D2019:D2136)</f>
        <v>1.0449288438723352E-4</v>
      </c>
      <c r="F2030">
        <f>D2016*EXP(-N2016+D2016*A2030-EXP(-N2016+D2016*A2030))</f>
        <v>6.8363701430311033E-5</v>
      </c>
      <c r="G2030">
        <f t="shared" si="306"/>
        <v>9.5971357676109698E-5</v>
      </c>
      <c r="H2030">
        <f>F2030*(1/D2016+A2030-A2030*EXP(-N2016+D2016*A2030))</f>
        <v>1.4128450920585956E-3</v>
      </c>
      <c r="I2030">
        <f>F2030*(-1+EXP(-N2016+D2016*A2030))</f>
        <v>-6.8318459710717117E-5</v>
      </c>
      <c r="K2030">
        <f t="shared" si="298"/>
        <v>3.6129182956922486E-5</v>
      </c>
      <c r="L2030">
        <f t="shared" si="299"/>
        <v>1.9961312541540612E-6</v>
      </c>
      <c r="M2030">
        <f t="shared" si="300"/>
        <v>4.6674119372448778E-9</v>
      </c>
      <c r="O2030">
        <f t="shared" si="301"/>
        <v>-9.6523400499289585E-8</v>
      </c>
      <c r="R2030">
        <f t="shared" si="302"/>
        <v>5.104493882077499E-8</v>
      </c>
      <c r="S2030">
        <f t="shared" si="303"/>
        <v>-2.4682901302236365E-9</v>
      </c>
      <c r="U2030">
        <f t="shared" si="304"/>
        <v>1.3053178611347782E-9</v>
      </c>
    </row>
    <row r="2031" spans="1:21" x14ac:dyDescent="0.3">
      <c r="A2031">
        <f t="shared" si="305"/>
        <v>12</v>
      </c>
      <c r="D2031" s="61">
        <f t="shared" si="297"/>
        <v>9.935608209414473E-5</v>
      </c>
      <c r="E2031" s="61">
        <f>D2031/SUM(D2019:D2136)</f>
        <v>1.0448243562124179E-4</v>
      </c>
      <c r="F2031">
        <f>D2016*EXP(-N2016+D2016*A2031-EXP(-N2016+D2016*A2031))</f>
        <v>7.5803245275762624E-5</v>
      </c>
      <c r="G2031">
        <f t="shared" si="306"/>
        <v>9.5971562398832738E-5</v>
      </c>
      <c r="H2031">
        <f>F2031*(1/D2016+A2031-A2031*EXP(-N2016+D2016*A2031))</f>
        <v>1.6422826720695789E-3</v>
      </c>
      <c r="I2031">
        <f>F2031*(-1+EXP(-N2016+D2016*A2031))</f>
        <v>-7.5747617094187495E-5</v>
      </c>
      <c r="K2031">
        <f t="shared" si="298"/>
        <v>2.8679190345479166E-5</v>
      </c>
      <c r="L2031">
        <f t="shared" si="299"/>
        <v>2.697092374979996E-6</v>
      </c>
      <c r="M2031">
        <f t="shared" si="300"/>
        <v>5.7377014954476452E-9</v>
      </c>
      <c r="O2031">
        <f t="shared" si="301"/>
        <v>-1.2439899900434554E-7</v>
      </c>
      <c r="R2031">
        <f t="shared" si="302"/>
        <v>4.7099337353365597E-8</v>
      </c>
      <c r="S2031">
        <f t="shared" si="303"/>
        <v>-2.1723803288606748E-9</v>
      </c>
      <c r="U2031">
        <f t="shared" si="304"/>
        <v>8.2249595887222547E-10</v>
      </c>
    </row>
    <row r="2032" spans="1:21" x14ac:dyDescent="0.3">
      <c r="A2032">
        <f t="shared" si="305"/>
        <v>13</v>
      </c>
      <c r="D2032" s="61">
        <f t="shared" si="297"/>
        <v>1.0927966887881629E-4</v>
      </c>
      <c r="E2032" s="61">
        <f>D2032/SUM(D2019:D2136)</f>
        <v>1.1491803750396091E-4</v>
      </c>
      <c r="F2032">
        <f>D2016*EXP(-N2016+D2016*A2032-EXP(-N2016+D2016*A2032))</f>
        <v>8.4051722992712681E-5</v>
      </c>
      <c r="G2032">
        <f t="shared" si="306"/>
        <v>9.5767206392987139E-5</v>
      </c>
      <c r="H2032">
        <f>F2032*(1/D2016+A2032-A2032*EXP(-N2016+D2016*A2032))</f>
        <v>1.9048892424692637E-3</v>
      </c>
      <c r="I2032">
        <f>F2032*(-1+EXP(-N2016+D2016*A2032))</f>
        <v>-8.3983324392355492E-5</v>
      </c>
      <c r="K2032">
        <f t="shared" si="298"/>
        <v>3.0866314511248234E-5</v>
      </c>
      <c r="L2032">
        <f t="shared" si="299"/>
        <v>3.6286030260751255E-6</v>
      </c>
      <c r="M2032">
        <f t="shared" si="300"/>
        <v>7.053198775991613E-9</v>
      </c>
      <c r="O2032">
        <f t="shared" si="301"/>
        <v>-1.599789311818045E-7</v>
      </c>
      <c r="R2032">
        <f t="shared" si="302"/>
        <v>5.8796910467149693E-8</v>
      </c>
      <c r="S2032">
        <f t="shared" si="303"/>
        <v>-2.59225570439463E-9</v>
      </c>
      <c r="U2032">
        <f t="shared" si="304"/>
        <v>9.5272937150729323E-10</v>
      </c>
    </row>
    <row r="2033" spans="1:21" x14ac:dyDescent="0.3">
      <c r="A2033">
        <f t="shared" si="305"/>
        <v>14</v>
      </c>
      <c r="D2033" s="61">
        <f t="shared" si="297"/>
        <v>2.1851125999207405E-4</v>
      </c>
      <c r="E2033" s="61">
        <f>D2033/SUM(D2019:D2136)</f>
        <v>2.2978551663304525E-4</v>
      </c>
      <c r="F2033">
        <f>D2016*EXP(-N2016+D2016*A2033-EXP(-N2016+D2016*A2033))</f>
        <v>9.3196941980024873E-5</v>
      </c>
      <c r="G2033">
        <f t="shared" si="306"/>
        <v>9.3532198074187096E-5</v>
      </c>
      <c r="H2033">
        <f>F2033*(1/D2016+A2033-A2033*EXP(-N2016+D2016*A2033))</f>
        <v>2.2051555367885926E-3</v>
      </c>
      <c r="I2033">
        <f>F2033*(-1+EXP(-N2016+D2016*A2033))</f>
        <v>-9.3112842020596422E-5</v>
      </c>
      <c r="K2033">
        <f t="shared" si="298"/>
        <v>1.3658857465302036E-4</v>
      </c>
      <c r="L2033">
        <f t="shared" si="299"/>
        <v>4.8627109414293862E-6</v>
      </c>
      <c r="M2033">
        <f t="shared" si="300"/>
        <v>8.6700013491525473E-9</v>
      </c>
      <c r="O2033">
        <f t="shared" si="301"/>
        <v>-2.0532829912783971E-7</v>
      </c>
      <c r="R2033">
        <f t="shared" si="302"/>
        <v>3.0119905165816987E-7</v>
      </c>
      <c r="S2033">
        <f t="shared" si="303"/>
        <v>-1.2718150373485126E-8</v>
      </c>
      <c r="U2033">
        <f t="shared" si="304"/>
        <v>1.8656438725743715E-8</v>
      </c>
    </row>
    <row r="2034" spans="1:21" x14ac:dyDescent="0.3">
      <c r="A2034">
        <f t="shared" si="305"/>
        <v>15</v>
      </c>
      <c r="D2034" s="61">
        <f t="shared" si="297"/>
        <v>2.9788052242649978E-4</v>
      </c>
      <c r="E2034" s="61">
        <f>D2034/SUM(D2019:D2136)</f>
        <v>3.1324989725095852E-4</v>
      </c>
      <c r="F2034">
        <f>D2016*EXP(-N2016+D2016*A2034-EXP(-N2016+D2016*A2034))</f>
        <v>1.0333620607348983E-4</v>
      </c>
      <c r="G2034">
        <f t="shared" si="306"/>
        <v>9.1924762176424604E-5</v>
      </c>
      <c r="H2034">
        <f>F2034*(1/D2016+A2034-A2034*EXP(-N2016+D2016*A2034))</f>
        <v>2.5481537626727414E-3</v>
      </c>
      <c r="I2034">
        <f>F2034*(-1+EXP(-N2016+D2016*A2034))</f>
        <v>-1.0323280140031702E-4</v>
      </c>
      <c r="K2034">
        <f t="shared" si="298"/>
        <v>2.0991369117746869E-4</v>
      </c>
      <c r="L2034">
        <f t="shared" si="299"/>
        <v>6.4930875982232498E-6</v>
      </c>
      <c r="M2034">
        <f t="shared" si="300"/>
        <v>1.0657011284957295E-8</v>
      </c>
      <c r="O2034">
        <f t="shared" si="301"/>
        <v>-2.6305305131946564E-7</v>
      </c>
      <c r="R2034">
        <f t="shared" si="302"/>
        <v>5.3489236201039064E-7</v>
      </c>
      <c r="S2034">
        <f t="shared" si="303"/>
        <v>-2.1669978392531103E-8</v>
      </c>
      <c r="U2034">
        <f t="shared" si="304"/>
        <v>4.4063757743749696E-8</v>
      </c>
    </row>
    <row r="2035" spans="1:21" x14ac:dyDescent="0.3">
      <c r="A2035">
        <f t="shared" si="305"/>
        <v>16</v>
      </c>
      <c r="D2035" s="61">
        <f t="shared" si="297"/>
        <v>7.0448354215401233E-4</v>
      </c>
      <c r="E2035" s="61">
        <f>D2035/SUM(D2019:D2136)</f>
        <v>7.4083191273167904E-4</v>
      </c>
      <c r="F2035">
        <f>D2016*EXP(-N2016+D2016*A2035-EXP(-N2016+D2016*A2035))</f>
        <v>1.1457733459165007E-4</v>
      </c>
      <c r="G2035">
        <f t="shared" si="306"/>
        <v>8.3908497997639921E-5</v>
      </c>
      <c r="H2035">
        <f>F2035*(1/D2016+A2035-A2035*EXP(-N2016+D2016*A2035))</f>
        <v>2.9396101599722438E-3</v>
      </c>
      <c r="I2035">
        <f>F2035*(-1+EXP(-N2016+D2016*A2035))</f>
        <v>-1.144501952675213E-4</v>
      </c>
      <c r="K2035">
        <f t="shared" si="298"/>
        <v>6.2625457814002893E-4</v>
      </c>
      <c r="L2035">
        <f t="shared" si="299"/>
        <v>8.6413078926120414E-6</v>
      </c>
      <c r="M2035">
        <f t="shared" si="300"/>
        <v>1.3098847196773755E-8</v>
      </c>
      <c r="O2035">
        <f t="shared" si="301"/>
        <v>-3.3643895681921282E-7</v>
      </c>
      <c r="R2035">
        <f t="shared" si="302"/>
        <v>1.8409443206295605E-6</v>
      </c>
      <c r="S2035">
        <f t="shared" si="303"/>
        <v>-7.1674958755305491E-8</v>
      </c>
      <c r="U2035">
        <f t="shared" si="304"/>
        <v>3.9219479664134561E-7</v>
      </c>
    </row>
    <row r="2036" spans="1:21" x14ac:dyDescent="0.3">
      <c r="A2036">
        <f t="shared" si="305"/>
        <v>17</v>
      </c>
      <c r="D2036" s="61">
        <f t="shared" si="297"/>
        <v>6.1480151632903335E-4</v>
      </c>
      <c r="E2036" s="61">
        <f>D2036/SUM(D2019:D2136)</f>
        <v>6.4652267375864682E-4</v>
      </c>
      <c r="F2036">
        <f>D2016*EXP(-N2016+D2016*A2036-EXP(-N2016+D2016*A2036))</f>
        <v>1.2703978888955271E-4</v>
      </c>
      <c r="G2036">
        <f t="shared" si="306"/>
        <v>8.5645167325036596E-5</v>
      </c>
      <c r="H2036">
        <f>F2036*(1/D2016+A2036-A2036*EXP(-N2016+D2016*A2036))</f>
        <v>3.3859862565710345E-3</v>
      </c>
      <c r="I2036">
        <f>F2036*(-1+EXP(-N2016+D2016*A2036))</f>
        <v>-1.2688346891473289E-4</v>
      </c>
      <c r="K2036">
        <f t="shared" si="298"/>
        <v>5.1948288486909416E-4</v>
      </c>
      <c r="L2036">
        <f t="shared" si="299"/>
        <v>1.1464902929687928E-5</v>
      </c>
      <c r="M2036">
        <f t="shared" si="300"/>
        <v>1.6099414683835986E-8</v>
      </c>
      <c r="O2036">
        <f t="shared" si="301"/>
        <v>-4.2962568193134361E-7</v>
      </c>
      <c r="R2036">
        <f t="shared" si="302"/>
        <v>1.7589619086906259E-6</v>
      </c>
      <c r="S2036">
        <f t="shared" si="303"/>
        <v>-6.591379047402347E-8</v>
      </c>
      <c r="U2036">
        <f t="shared" si="304"/>
        <v>2.6986246767191652E-7</v>
      </c>
    </row>
    <row r="2037" spans="1:21" x14ac:dyDescent="0.3">
      <c r="A2037">
        <f t="shared" si="305"/>
        <v>18</v>
      </c>
      <c r="D2037" s="61">
        <f t="shared" si="297"/>
        <v>1.010416505263361E-3</v>
      </c>
      <c r="E2037" s="61">
        <f>D2037/SUM(D2019:D2136)</f>
        <v>1.0625497225402445E-3</v>
      </c>
      <c r="F2037">
        <f>D2016*EXP(-N2016+D2016*A2037-EXP(-N2016+D2016*A2037))</f>
        <v>1.4085591733484909E-4</v>
      </c>
      <c r="G2037">
        <f t="shared" si="306"/>
        <v>7.8118028288409091E-5</v>
      </c>
      <c r="H2037">
        <f>F2037*(1/D2016+A2037-A2037*EXP(-N2016+D2016*A2037))</f>
        <v>3.8945698035159383E-3</v>
      </c>
      <c r="I2037">
        <f>F2037*(-1+EXP(-N2016+D2016*A2037))</f>
        <v>-1.4066372177995619E-4</v>
      </c>
      <c r="K2037">
        <f t="shared" si="298"/>
        <v>9.2169380520539543E-4</v>
      </c>
      <c r="L2037">
        <f t="shared" si="299"/>
        <v>1.5167673954458175E-5</v>
      </c>
      <c r="M2037">
        <f t="shared" si="300"/>
        <v>1.9786282624988921E-8</v>
      </c>
      <c r="O2037">
        <f t="shared" si="301"/>
        <v>-5.4782468329438454E-7</v>
      </c>
      <c r="R2037">
        <f t="shared" si="302"/>
        <v>3.5896008618406344E-6</v>
      </c>
      <c r="S2037">
        <f t="shared" si="303"/>
        <v>-1.2964888098172089E-7</v>
      </c>
      <c r="U2037">
        <f t="shared" si="304"/>
        <v>8.4951947055400146E-7</v>
      </c>
    </row>
    <row r="2038" spans="1:21" x14ac:dyDescent="0.3">
      <c r="A2038">
        <f t="shared" si="305"/>
        <v>19</v>
      </c>
      <c r="D2038" s="61">
        <f t="shared" si="297"/>
        <v>1.2268272676002328E-3</v>
      </c>
      <c r="E2038" s="61">
        <f>D2038/SUM(D2019:D2136)</f>
        <v>1.2901263647248761E-3</v>
      </c>
      <c r="F2038">
        <f>D2016*EXP(-N2016+D2016*A2038-EXP(-N2016+D2016*A2038))</f>
        <v>1.5617233062819916E-4</v>
      </c>
      <c r="G2038">
        <f t="shared" si="306"/>
        <v>7.4146974250425049E-5</v>
      </c>
      <c r="H2038">
        <f>F2038*(1/D2016+A2038-A2038*EXP(-N2016+D2016*A2038))</f>
        <v>4.4735764687264916E-3</v>
      </c>
      <c r="I2038">
        <f>F2038*(-1+EXP(-N2016+D2016*A2038))</f>
        <v>-1.5593602946257465E-4</v>
      </c>
      <c r="K2038">
        <f t="shared" si="298"/>
        <v>1.133954034096677E-3</v>
      </c>
      <c r="L2038">
        <f t="shared" si="299"/>
        <v>2.0012886421543386E-5</v>
      </c>
      <c r="M2038">
        <f t="shared" si="300"/>
        <v>2.4316045284552948E-8</v>
      </c>
      <c r="O2038">
        <f t="shared" si="301"/>
        <v>-6.9759175203041488E-7</v>
      </c>
      <c r="R2038">
        <f t="shared" si="302"/>
        <v>5.0728300835523721E-6</v>
      </c>
      <c r="S2038">
        <f t="shared" si="303"/>
        <v>-1.7682428967010482E-7</v>
      </c>
      <c r="U2038">
        <f t="shared" si="304"/>
        <v>1.2858517514441278E-6</v>
      </c>
    </row>
    <row r="2039" spans="1:21" x14ac:dyDescent="0.3">
      <c r="A2039">
        <f t="shared" si="305"/>
        <v>20</v>
      </c>
      <c r="D2039" s="61">
        <f t="shared" si="297"/>
        <v>1.1463465877014178E-3</v>
      </c>
      <c r="E2039" s="61">
        <f>D2039/SUM(D2019:D2136)</f>
        <v>1.2054932222030732E-3</v>
      </c>
      <c r="F2039">
        <f>D2016*EXP(-N2016+D2016*A2039-EXP(-N2016+D2016*A2039))</f>
        <v>1.7315142046605059E-4</v>
      </c>
      <c r="G2039">
        <f t="shared" si="306"/>
        <v>7.5611665934557286E-5</v>
      </c>
      <c r="H2039">
        <f>F2039*(1/D2016+A2039-A2039*EXP(-N2016+D2016*A2039))</f>
        <v>5.1322634727655244E-3</v>
      </c>
      <c r="I2039">
        <f>F2039*(-1+EXP(-N2016+D2016*A2039))</f>
        <v>-1.7286089690369248E-4</v>
      </c>
      <c r="K2039">
        <f t="shared" si="298"/>
        <v>1.0323418017370227E-3</v>
      </c>
      <c r="L2039">
        <f t="shared" si="299"/>
        <v>2.6340128353883242E-5</v>
      </c>
      <c r="M2039">
        <f t="shared" si="300"/>
        <v>2.9880889678348998E-8</v>
      </c>
      <c r="O2039">
        <f t="shared" si="301"/>
        <v>-8.8716766704830807E-7</v>
      </c>
      <c r="R2039">
        <f t="shared" si="302"/>
        <v>5.2982501204638709E-6</v>
      </c>
      <c r="S2039">
        <f t="shared" si="303"/>
        <v>-1.7845152975943561E-7</v>
      </c>
      <c r="U2039">
        <f t="shared" si="304"/>
        <v>1.0657295956136422E-6</v>
      </c>
    </row>
    <row r="2040" spans="1:21" x14ac:dyDescent="0.3">
      <c r="A2040">
        <f t="shared" si="305"/>
        <v>21</v>
      </c>
      <c r="D2040" s="61">
        <f t="shared" si="297"/>
        <v>1.1055784534764101E-3</v>
      </c>
      <c r="E2040" s="61">
        <f>D2040/SUM(D2019:D2136)</f>
        <v>1.1626216247146942E-3</v>
      </c>
      <c r="F2040">
        <f>D2016*EXP(-N2016+D2016*A2040-EXP(-N2016+D2016*A2040))</f>
        <v>1.919730356867016E-4</v>
      </c>
      <c r="G2040">
        <f t="shared" si="306"/>
        <v>7.6359083592556344E-5</v>
      </c>
      <c r="H2040">
        <f>F2040*(1/D2016+A2040-A2040*EXP(-N2016+D2016*A2040))</f>
        <v>5.8810564603339697E-3</v>
      </c>
      <c r="I2040">
        <f>F2040*(-1+EXP(-N2016+D2016*A2040))</f>
        <v>-1.9161585409829896E-4</v>
      </c>
      <c r="K2040">
        <f t="shared" si="298"/>
        <v>9.7064858902799257E-4</v>
      </c>
      <c r="L2040">
        <f t="shared" si="299"/>
        <v>3.4586825089635921E-5</v>
      </c>
      <c r="M2040">
        <f t="shared" si="300"/>
        <v>3.6716635541820596E-8</v>
      </c>
      <c r="O2040">
        <f t="shared" si="301"/>
        <v>-1.1269036566472125E-6</v>
      </c>
      <c r="R2040">
        <f t="shared" si="302"/>
        <v>5.7084391552171277E-6</v>
      </c>
      <c r="S2040">
        <f t="shared" si="303"/>
        <v>-1.8599165841590757E-7</v>
      </c>
      <c r="U2040">
        <f t="shared" si="304"/>
        <v>9.4215868338203282E-7</v>
      </c>
    </row>
    <row r="2041" spans="1:21" x14ac:dyDescent="0.3">
      <c r="A2041">
        <f t="shared" si="305"/>
        <v>22</v>
      </c>
      <c r="D2041" s="61">
        <f t="shared" si="297"/>
        <v>1.389883185482768E-3</v>
      </c>
      <c r="E2041" s="61">
        <f>D2041/SUM(D2019:D2136)</f>
        <v>1.4615952781898975E-3</v>
      </c>
      <c r="F2041">
        <f>D2016*EXP(-N2016+D2016*A2041-EXP(-N2016+D2016*A2041))</f>
        <v>2.1283633124601547E-4</v>
      </c>
      <c r="G2041">
        <f t="shared" si="306"/>
        <v>7.1223384941683502E-5</v>
      </c>
      <c r="H2041">
        <f>F2041*(1/D2016+A2041-A2041*EXP(-N2016+D2016*A2041))</f>
        <v>6.7316910164462833E-3</v>
      </c>
      <c r="I2041">
        <f>F2041*(-1+EXP(-N2016+D2016*A2041))</f>
        <v>-2.1239720628356192E-4</v>
      </c>
      <c r="K2041">
        <f t="shared" si="298"/>
        <v>1.248758946943882E-3</v>
      </c>
      <c r="L2041">
        <f t="shared" si="299"/>
        <v>4.5315663940903594E-5</v>
      </c>
      <c r="M2041">
        <f t="shared" si="300"/>
        <v>4.5112573237061958E-8</v>
      </c>
      <c r="O2041">
        <f t="shared" si="301"/>
        <v>-1.4297923654573419E-6</v>
      </c>
      <c r="R2041">
        <f t="shared" si="302"/>
        <v>8.4062593848490509E-6</v>
      </c>
      <c r="S2041">
        <f t="shared" si="303"/>
        <v>-2.6523291165248327E-7</v>
      </c>
      <c r="U2041">
        <f t="shared" si="304"/>
        <v>1.5593989075723931E-6</v>
      </c>
    </row>
    <row r="2042" spans="1:21" x14ac:dyDescent="0.3">
      <c r="A2042">
        <f t="shared" si="305"/>
        <v>23</v>
      </c>
      <c r="D2042" s="61">
        <f t="shared" si="297"/>
        <v>9.4539543004458146E-4</v>
      </c>
      <c r="E2042" s="61">
        <f>D2042/SUM(D2019:D2136)</f>
        <v>9.9417383490074565E-4</v>
      </c>
      <c r="F2042">
        <f>D2016*EXP(-N2016+D2016*A2042-EXP(-N2016+D2016*A2042))</f>
        <v>2.3596180663014994E-4</v>
      </c>
      <c r="G2042">
        <f t="shared" si="306"/>
        <v>7.9331375962599381E-5</v>
      </c>
      <c r="H2042">
        <f>F2042*(1/D2016+A2042-A2042*EXP(-N2016+D2016*A2042))</f>
        <v>7.6973703552929923E-3</v>
      </c>
      <c r="I2042">
        <f>F2042*(-1+EXP(-N2016+D2016*A2042))</f>
        <v>-2.3542195103872982E-4</v>
      </c>
      <c r="K2042">
        <f t="shared" si="298"/>
        <v>7.5821202827059569E-4</v>
      </c>
      <c r="L2042">
        <f t="shared" si="299"/>
        <v>5.9249510386543367E-5</v>
      </c>
      <c r="M2042">
        <f t="shared" si="300"/>
        <v>5.5423495030882102E-8</v>
      </c>
      <c r="O2042">
        <f t="shared" si="301"/>
        <v>-1.8121299469107571E-6</v>
      </c>
      <c r="R2042">
        <f t="shared" si="302"/>
        <v>5.8362387894366558E-6</v>
      </c>
      <c r="S2042">
        <f t="shared" si="303"/>
        <v>-1.784997549964962E-7</v>
      </c>
      <c r="U2042">
        <f t="shared" si="304"/>
        <v>5.7488547981421057E-7</v>
      </c>
    </row>
    <row r="2043" spans="1:21" x14ac:dyDescent="0.3">
      <c r="A2043">
        <f t="shared" si="305"/>
        <v>24</v>
      </c>
      <c r="D2043" s="61">
        <f t="shared" si="297"/>
        <v>7.6753487616298814E-4</v>
      </c>
      <c r="E2043" s="61">
        <f>D2043/SUM(D2019:D2136)</f>
        <v>8.0713642884760247E-4</v>
      </c>
      <c r="F2043">
        <f>D2016*EXP(-N2016+D2016*A2043-EXP(-N2016+D2016*A2043))</f>
        <v>2.6159355161821E-4</v>
      </c>
      <c r="G2043">
        <f t="shared" si="306"/>
        <v>8.2698174574324289E-5</v>
      </c>
      <c r="H2043">
        <f>F2043*(1/D2016+A2043-A2043*EXP(-N2016+D2016*A2043))</f>
        <v>8.7929408306245179E-3</v>
      </c>
      <c r="I2043">
        <f>F2043*(-1+EXP(-N2016+D2016*A2043))</f>
        <v>-2.6092987509520921E-4</v>
      </c>
      <c r="K2043">
        <f t="shared" si="298"/>
        <v>5.4554287722939241E-4</v>
      </c>
      <c r="L2043">
        <f t="shared" si="299"/>
        <v>7.7315808450863791E-5</v>
      </c>
      <c r="M2043">
        <f t="shared" si="300"/>
        <v>6.8084399717201478E-8</v>
      </c>
      <c r="O2043">
        <f t="shared" si="301"/>
        <v>-2.2943409526544207E-6</v>
      </c>
      <c r="R2043">
        <f t="shared" si="302"/>
        <v>4.7969262400467029E-6</v>
      </c>
      <c r="S2043">
        <f t="shared" si="303"/>
        <v>-1.4234843481454641E-7</v>
      </c>
      <c r="U2043">
        <f t="shared" si="304"/>
        <v>2.9761703089572391E-7</v>
      </c>
    </row>
    <row r="2044" spans="1:21" x14ac:dyDescent="0.3">
      <c r="A2044">
        <f t="shared" si="305"/>
        <v>25</v>
      </c>
      <c r="D2044" s="61">
        <f t="shared" si="297"/>
        <v>1.1695900550622079E-3</v>
      </c>
      <c r="E2044" s="61">
        <f>D2044/SUM(D2019:D2136)</f>
        <v>1.2299359541521554E-3</v>
      </c>
      <c r="F2044">
        <f>D2016*EXP(-N2016+D2016*A2044-EXP(-N2016+D2016*A2044))</f>
        <v>2.9000171864192843E-4</v>
      </c>
      <c r="G2044">
        <f t="shared" si="306"/>
        <v>7.5187179983054675E-5</v>
      </c>
      <c r="H2044">
        <f>F2044*(1/D2016+A2044-A2044*EXP(-N2016+D2016*A2044))</f>
        <v>1.0035087036309761E-2</v>
      </c>
      <c r="I2044">
        <f>F2044*(-1+EXP(-N2016+D2016*A2044))</f>
        <v>-2.8918584383634402E-4</v>
      </c>
      <c r="K2044">
        <f t="shared" si="298"/>
        <v>9.3993423551022701E-4</v>
      </c>
      <c r="L2044">
        <f t="shared" si="299"/>
        <v>1.0070297182631221E-4</v>
      </c>
      <c r="M2044">
        <f t="shared" si="300"/>
        <v>8.3628452275338354E-8</v>
      </c>
      <c r="O2044">
        <f t="shared" si="301"/>
        <v>-2.9020051125663947E-6</v>
      </c>
      <c r="R2044">
        <f t="shared" si="302"/>
        <v>9.4323218617524048E-6</v>
      </c>
      <c r="S2044">
        <f t="shared" si="303"/>
        <v>-2.718156750466939E-7</v>
      </c>
      <c r="U2044">
        <f t="shared" si="304"/>
        <v>8.8347636708419489E-7</v>
      </c>
    </row>
    <row r="2045" spans="1:21" x14ac:dyDescent="0.3">
      <c r="A2045">
        <f t="shared" si="305"/>
        <v>26</v>
      </c>
      <c r="D2045" s="61">
        <f t="shared" si="297"/>
        <v>1.1780040895101496E-3</v>
      </c>
      <c r="E2045" s="61">
        <f>D2045/SUM(D2019:D2136)</f>
        <v>1.2387841171834731E-3</v>
      </c>
      <c r="F2045">
        <f>D2016*EXP(-N2016+D2016*A2045-EXP(-N2016+D2016*A2045))</f>
        <v>3.2148524233008763E-4</v>
      </c>
      <c r="G2045">
        <f t="shared" si="306"/>
        <v>7.5033812471589557E-5</v>
      </c>
      <c r="H2045">
        <f>F2045*(1/D2016+A2045-A2045*EXP(-N2016+D2016*A2045))</f>
        <v>1.1442548380714063E-2</v>
      </c>
      <c r="I2045">
        <f>F2045*(-1+EXP(-N2016+D2016*A2045))</f>
        <v>-3.2048229639665356E-4</v>
      </c>
      <c r="K2045">
        <f t="shared" si="298"/>
        <v>9.1729887485338547E-4</v>
      </c>
      <c r="L2045">
        <f t="shared" si="299"/>
        <v>1.3093191344498202E-4</v>
      </c>
      <c r="M2045">
        <f t="shared" si="300"/>
        <v>1.0270890230367251E-7</v>
      </c>
      <c r="O2045">
        <f t="shared" si="301"/>
        <v>-3.6671341816810524E-6</v>
      </c>
      <c r="R2045">
        <f t="shared" si="302"/>
        <v>1.0496236755084437E-5</v>
      </c>
      <c r="S2045">
        <f t="shared" si="303"/>
        <v>-2.9397804989507952E-7</v>
      </c>
      <c r="U2045">
        <f t="shared" si="304"/>
        <v>8.4143722580728692E-7</v>
      </c>
    </row>
    <row r="2046" spans="1:21" x14ac:dyDescent="0.3">
      <c r="A2046">
        <f t="shared" si="305"/>
        <v>27</v>
      </c>
      <c r="D2046" s="61">
        <f t="shared" si="297"/>
        <v>1.3332568385892825E-3</v>
      </c>
      <c r="E2046" s="61">
        <f>D2046/SUM(D2019:D2136)</f>
        <v>1.4020472513448115E-3</v>
      </c>
      <c r="F2046">
        <f>D2016*EXP(-N2016+D2016*A2046-EXP(-N2016+D2016*A2046))</f>
        <v>3.5637482814218413E-4</v>
      </c>
      <c r="G2046">
        <f t="shared" si="306"/>
        <v>7.2232029527877589E-5</v>
      </c>
      <c r="H2046">
        <f>F2046*(1/D2016+A2046-A2046*EXP(-N2016+D2016*A2046))</f>
        <v>1.3036359123568503E-2</v>
      </c>
      <c r="I2046">
        <f>F2046*(-1+EXP(-N2016+D2016*A2046))</f>
        <v>-3.551419588632811E-4</v>
      </c>
      <c r="K2046">
        <f t="shared" si="298"/>
        <v>1.0456724232026273E-3</v>
      </c>
      <c r="L2046">
        <f t="shared" si="299"/>
        <v>1.6994665919864776E-4</v>
      </c>
      <c r="M2046">
        <f t="shared" si="300"/>
        <v>1.2612581094524846E-7</v>
      </c>
      <c r="O2046">
        <f t="shared" si="301"/>
        <v>-4.6297581155893248E-6</v>
      </c>
      <c r="R2046">
        <f t="shared" si="302"/>
        <v>1.3631761234481556E-5</v>
      </c>
      <c r="S2046">
        <f t="shared" si="303"/>
        <v>-3.7136215270549494E-7</v>
      </c>
      <c r="U2046">
        <f t="shared" si="304"/>
        <v>1.0934308166464547E-6</v>
      </c>
    </row>
    <row r="2047" spans="1:21" x14ac:dyDescent="0.3">
      <c r="A2047">
        <f t="shared" si="305"/>
        <v>28</v>
      </c>
      <c r="D2047" s="61">
        <f t="shared" si="297"/>
        <v>9.8913973402270871E-4</v>
      </c>
      <c r="E2047" s="61">
        <f>D2047/SUM(D2019:D2136)</f>
        <v>1.0401751599113265E-3</v>
      </c>
      <c r="F2047">
        <f>D2016*EXP(-N2016+D2016*A2047-EXP(-N2016+D2016*A2047))</f>
        <v>3.9503623324856616E-4</v>
      </c>
      <c r="G2047">
        <f t="shared" si="306"/>
        <v>7.8514041384952486E-5</v>
      </c>
      <c r="H2047">
        <f>F2047*(1/D2016+A2047-A2047*EXP(-N2016+D2016*A2047))</f>
        <v>1.4840113952268322E-2</v>
      </c>
      <c r="I2047">
        <f>F2047*(-1+EXP(-N2016+D2016*A2047))</f>
        <v>-3.9352078722972847E-4</v>
      </c>
      <c r="K2047">
        <f t="shared" si="298"/>
        <v>6.4513892666276038E-4</v>
      </c>
      <c r="L2047">
        <f t="shared" si="299"/>
        <v>2.202289821163089E-4</v>
      </c>
      <c r="M2047">
        <f t="shared" si="300"/>
        <v>1.5485860998190522E-7</v>
      </c>
      <c r="O2047">
        <f t="shared" si="301"/>
        <v>-5.8398933250755071E-6</v>
      </c>
      <c r="R2047">
        <f t="shared" si="302"/>
        <v>9.5739351867194404E-6</v>
      </c>
      <c r="S2047">
        <f t="shared" si="303"/>
        <v>-2.5387557829287154E-7</v>
      </c>
      <c r="U2047">
        <f t="shared" si="304"/>
        <v>4.1620423469557852E-7</v>
      </c>
    </row>
    <row r="2048" spans="1:21" x14ac:dyDescent="0.3">
      <c r="A2048">
        <f t="shared" si="305"/>
        <v>29</v>
      </c>
      <c r="D2048" s="61">
        <f t="shared" si="297"/>
        <v>1.203115171580054E-3</v>
      </c>
      <c r="E2048" s="61">
        <f>D2048/SUM(D2019:D2136)</f>
        <v>1.2651908248600345E-3</v>
      </c>
      <c r="F2048">
        <f>D2016*EXP(-N2016+D2016*A2048-EXP(-N2016+D2016*A2048))</f>
        <v>4.3787386395013889E-4</v>
      </c>
      <c r="G2048">
        <f t="shared" si="306"/>
        <v>7.4577029103407375E-5</v>
      </c>
      <c r="H2048">
        <f>F2048*(1/D2016+A2048-A2048*EXP(-N2016+D2016*A2048))</f>
        <v>1.6880261237150945E-2</v>
      </c>
      <c r="I2048">
        <f>F2048*(-1+EXP(-N2016+D2016*A2048))</f>
        <v>-4.360111503182936E-4</v>
      </c>
      <c r="K2048">
        <f t="shared" si="298"/>
        <v>8.2731696090989552E-4</v>
      </c>
      <c r="L2048">
        <f t="shared" si="299"/>
        <v>2.8494321943446074E-4</v>
      </c>
      <c r="M2048">
        <f t="shared" si="300"/>
        <v>1.9010572320188162E-7</v>
      </c>
      <c r="O2048">
        <f t="shared" si="301"/>
        <v>-7.3599821196834852E-6</v>
      </c>
      <c r="R2048">
        <f t="shared" si="302"/>
        <v>1.3965326426084833E-5</v>
      </c>
      <c r="S2048">
        <f t="shared" si="303"/>
        <v>-3.6071941980415828E-7</v>
      </c>
      <c r="U2048">
        <f t="shared" si="304"/>
        <v>6.8445335380918556E-7</v>
      </c>
    </row>
    <row r="2049" spans="1:21" x14ac:dyDescent="0.3">
      <c r="A2049">
        <f t="shared" si="305"/>
        <v>30</v>
      </c>
      <c r="D2049" s="61">
        <f t="shared" si="297"/>
        <v>1.3479750442742966E-3</v>
      </c>
      <c r="E2049" s="61">
        <f>D2049/SUM(D2019:D2136)</f>
        <v>1.4175248541803134E-3</v>
      </c>
      <c r="F2049">
        <f>D2016*EXP(-N2016+D2016*A2049-EXP(-N2016+D2016*A2049))</f>
        <v>4.8533471488125692E-4</v>
      </c>
      <c r="G2049">
        <f t="shared" si="306"/>
        <v>7.1969182560231541E-5</v>
      </c>
      <c r="H2049">
        <f>F2049*(1/D2016+A2049-A2049*EXP(-N2016+D2016*A2049))</f>
        <v>1.9186426130749095E-2</v>
      </c>
      <c r="I2049">
        <f>F2049*(-1+EXP(-N2016+D2016*A2049))</f>
        <v>-4.830452607049067E-4</v>
      </c>
      <c r="K2049">
        <f t="shared" si="298"/>
        <v>9.3219013929905651E-4</v>
      </c>
      <c r="L2049">
        <f t="shared" si="299"/>
        <v>3.6811894767069166E-4</v>
      </c>
      <c r="M2049">
        <f t="shared" si="300"/>
        <v>2.3333272388947127E-7</v>
      </c>
      <c r="O2049">
        <f t="shared" si="301"/>
        <v>-9.2679122123231309E-6</v>
      </c>
      <c r="R2049">
        <f t="shared" si="302"/>
        <v>1.7885397247474057E-5</v>
      </c>
      <c r="S2049">
        <f t="shared" si="303"/>
        <v>-4.5029002886425603E-7</v>
      </c>
      <c r="U2049">
        <f t="shared" si="304"/>
        <v>8.6897845580639437E-7</v>
      </c>
    </row>
    <row r="2050" spans="1:21" x14ac:dyDescent="0.3">
      <c r="A2050">
        <f t="shared" si="305"/>
        <v>31</v>
      </c>
      <c r="D2050" s="61">
        <f t="shared" si="297"/>
        <v>1.2584391942480613E-3</v>
      </c>
      <c r="E2050" s="61">
        <f>D2050/SUM(D2019:D2136)</f>
        <v>1.323369333058868E-3</v>
      </c>
      <c r="F2050">
        <f>D2016*EXP(-N2016+D2016*A2050-EXP(-N2016+D2016*A2050))</f>
        <v>5.379126759168972E-4</v>
      </c>
      <c r="G2050">
        <f t="shared" si="306"/>
        <v>7.3575578004474388E-5</v>
      </c>
      <c r="H2050">
        <f>F2050*(1/D2016+A2050-A2050*EXP(-N2016+D2016*A2050))</f>
        <v>2.1791765649513697E-2</v>
      </c>
      <c r="I2050">
        <f>F2050*(-1+EXP(-N2016+D2016*A2050))</f>
        <v>-5.3509885854057275E-4</v>
      </c>
      <c r="K2050">
        <f t="shared" si="298"/>
        <v>7.8545665714197085E-4</v>
      </c>
      <c r="L2050">
        <f t="shared" si="299"/>
        <v>4.7488105012332516E-4</v>
      </c>
      <c r="M2050">
        <f t="shared" si="300"/>
        <v>2.8633078841142386E-7</v>
      </c>
      <c r="O2050">
        <f t="shared" si="301"/>
        <v>-1.1660748924638443E-5</v>
      </c>
      <c r="R2050">
        <f t="shared" si="302"/>
        <v>1.7116487400288258E-5</v>
      </c>
      <c r="S2050">
        <f t="shared" si="303"/>
        <v>-4.2029696066976262E-7</v>
      </c>
      <c r="U2050">
        <f t="shared" si="304"/>
        <v>6.1694216024863955E-7</v>
      </c>
    </row>
    <row r="2051" spans="1:21" x14ac:dyDescent="0.3">
      <c r="A2051">
        <f t="shared" si="305"/>
        <v>32</v>
      </c>
      <c r="D2051" s="61">
        <f t="shared" si="297"/>
        <v>1.3249234706206299E-3</v>
      </c>
      <c r="E2051" s="61">
        <f>D2051/SUM(D2019:D2136)</f>
        <v>1.3932839168418684E-3</v>
      </c>
      <c r="F2051">
        <f>D2016*EXP(-N2016+D2016*A2051-EXP(-N2016+D2016*A2051))</f>
        <v>5.9615323299785786E-4</v>
      </c>
      <c r="G2051">
        <f t="shared" si="306"/>
        <v>7.2381064482100158E-5</v>
      </c>
      <c r="H2051">
        <f>F2051*(1/D2016+A2051-A2051*EXP(-N2016+D2016*A2051))</f>
        <v>2.4733357779216168E-2</v>
      </c>
      <c r="I2051">
        <f>F2051*(-1+EXP(-N2016+D2016*A2051))</f>
        <v>-5.9269514881144653E-4</v>
      </c>
      <c r="K2051">
        <f t="shared" si="298"/>
        <v>7.9713068384401056E-4</v>
      </c>
      <c r="L2051">
        <f t="shared" si="299"/>
        <v>6.1173898703471299E-4</v>
      </c>
      <c r="M2051">
        <f t="shared" si="300"/>
        <v>3.5128753942462274E-7</v>
      </c>
      <c r="O2051">
        <f t="shared" si="301"/>
        <v>-1.4659341169559275E-5</v>
      </c>
      <c r="R2051">
        <f t="shared" si="302"/>
        <v>1.9715718400305163E-5</v>
      </c>
      <c r="S2051">
        <f t="shared" si="303"/>
        <v>-4.7245548928309597E-7</v>
      </c>
      <c r="U2051">
        <f t="shared" si="304"/>
        <v>6.3541732712561991E-7</v>
      </c>
    </row>
    <row r="2052" spans="1:21" x14ac:dyDescent="0.3">
      <c r="A2052">
        <f t="shared" si="305"/>
        <v>33</v>
      </c>
      <c r="D2052" s="61">
        <f t="shared" si="297"/>
        <v>9.537890941228609E-4</v>
      </c>
      <c r="E2052" s="61">
        <f>D2052/SUM(D2019:D2136)</f>
        <v>1.0030005765375E-3</v>
      </c>
      <c r="F2052">
        <f>D2016*EXP(-N2016+D2016*A2052-EXP(-N2016+D2016*A2052))</f>
        <v>6.6065858885460912E-4</v>
      </c>
      <c r="G2052">
        <f t="shared" si="306"/>
        <v>7.9174217542028619E-5</v>
      </c>
      <c r="H2052">
        <f>F2052*(1/D2016+A2052-A2052*EXP(-N2016+D2016*A2052))</f>
        <v>2.8052626453329871E-2</v>
      </c>
      <c r="I2052">
        <f>F2052*(-1+EXP(-N2016+D2016*A2052))</f>
        <v>-6.5640898670105401E-4</v>
      </c>
      <c r="K2052">
        <f t="shared" si="298"/>
        <v>3.423419876828909E-4</v>
      </c>
      <c r="L2052">
        <f t="shared" si="299"/>
        <v>7.8694985093006285E-4</v>
      </c>
      <c r="M2052">
        <f t="shared" si="300"/>
        <v>4.3087275782190449E-7</v>
      </c>
      <c r="O2052">
        <f t="shared" si="301"/>
        <v>-1.8413996104533443E-5</v>
      </c>
      <c r="R2052">
        <f t="shared" si="302"/>
        <v>9.6035918997585944E-6</v>
      </c>
      <c r="S2052">
        <f t="shared" si="303"/>
        <v>-2.2471635724015114E-7</v>
      </c>
      <c r="U2052">
        <f t="shared" si="304"/>
        <v>1.1719803653067263E-7</v>
      </c>
    </row>
    <row r="2053" spans="1:21" x14ac:dyDescent="0.3">
      <c r="A2053">
        <f t="shared" si="305"/>
        <v>34</v>
      </c>
      <c r="D2053" s="61">
        <f t="shared" si="297"/>
        <v>8.9457045994078817E-4</v>
      </c>
      <c r="E2053" s="61">
        <f>D2053/SUM(D2019:D2136)</f>
        <v>9.4072651134596483E-4</v>
      </c>
      <c r="F2053">
        <f>D2016*EXP(-N2016+D2016*A2053-EXP(-N2016+D2016*A2053))</f>
        <v>7.3209322867457511E-4</v>
      </c>
      <c r="G2053">
        <f t="shared" si="306"/>
        <v>8.0286323560416195E-5</v>
      </c>
      <c r="H2053">
        <f>F2053*(1/D2016+A2053-A2053*EXP(-N2016+D2016*A2053))</f>
        <v>3.1795803937155753E-2</v>
      </c>
      <c r="I2053">
        <f>F2053*(-1+EXP(-N2016+D2016*A2053))</f>
        <v>-7.268712979302442E-4</v>
      </c>
      <c r="K2053">
        <f t="shared" si="298"/>
        <v>2.0863328267138972E-4</v>
      </c>
      <c r="L2053">
        <f t="shared" si="299"/>
        <v>1.0109731480100494E-3</v>
      </c>
      <c r="M2053">
        <f t="shared" si="300"/>
        <v>5.2834188375479782E-7</v>
      </c>
      <c r="O2053">
        <f t="shared" si="301"/>
        <v>-2.3111457276535972E-5</v>
      </c>
      <c r="R2053">
        <f t="shared" si="302"/>
        <v>6.6336629505847028E-6</v>
      </c>
      <c r="S2053">
        <f t="shared" si="303"/>
        <v>-1.5164954496680057E-7</v>
      </c>
      <c r="U2053">
        <f t="shared" si="304"/>
        <v>4.3527846638240009E-8</v>
      </c>
    </row>
    <row r="2054" spans="1:21" x14ac:dyDescent="0.3">
      <c r="A2054">
        <f t="shared" si="305"/>
        <v>35</v>
      </c>
      <c r="D2054" s="61">
        <f t="shared" si="297"/>
        <v>1.6986533463416878E-3</v>
      </c>
      <c r="E2054" s="61">
        <f>D2054/SUM(D2019:D2136)</f>
        <v>1.7862966731496308E-3</v>
      </c>
      <c r="F2054">
        <f>D2016*EXP(-N2016+D2016*A2054-EXP(-N2016+D2016*A2054))</f>
        <v>8.1118995389837243E-4</v>
      </c>
      <c r="G2054">
        <f t="shared" si="306"/>
        <v>6.5848249395699889E-5</v>
      </c>
      <c r="H2054">
        <f>F2054*(1/D2016+A2054-A2054*EXP(-N2016+D2016*A2054))</f>
        <v>3.6014431671766191E-2</v>
      </c>
      <c r="I2054">
        <f>F2054*(-1+EXP(-N2016+D2016*A2054))</f>
        <v>-8.0477371078732922E-4</v>
      </c>
      <c r="K2054">
        <f t="shared" si="298"/>
        <v>9.7510671925125838E-4</v>
      </c>
      <c r="L2054">
        <f t="shared" si="299"/>
        <v>1.2970392886403157E-3</v>
      </c>
      <c r="M2054">
        <f t="shared" si="300"/>
        <v>6.4766072557440777E-7</v>
      </c>
      <c r="O2054">
        <f t="shared" si="301"/>
        <v>-2.8983467818383993E-5</v>
      </c>
      <c r="R2054">
        <f t="shared" si="302"/>
        <v>3.5117914313154541E-5</v>
      </c>
      <c r="S2054">
        <f t="shared" si="303"/>
        <v>-7.8474025286549359E-7</v>
      </c>
      <c r="U2054">
        <f t="shared" si="304"/>
        <v>9.5083311392895238E-7</v>
      </c>
    </row>
    <row r="2055" spans="1:21" x14ac:dyDescent="0.3">
      <c r="A2055">
        <f t="shared" si="305"/>
        <v>36</v>
      </c>
      <c r="D2055" s="61">
        <f t="shared" si="297"/>
        <v>1.5215440161182746E-3</v>
      </c>
      <c r="E2055" s="61">
        <f>D2055/SUM(D2019:D2136)</f>
        <v>1.6000492507175061E-3</v>
      </c>
      <c r="F2055">
        <f>D2016*EXP(-N2016+D2016*A2055-EXP(-N2016+D2016*A2055))</f>
        <v>8.9875640427411821E-4</v>
      </c>
      <c r="G2055">
        <f t="shared" si="306"/>
        <v>6.8905618966849257E-5</v>
      </c>
      <c r="H2055">
        <f>F2055*(1/D2016+A2055-A2055*EXP(-N2016+D2016*A2055))</f>
        <v>4.0765899944297655E-2</v>
      </c>
      <c r="I2055">
        <f>F2055*(-1+EXP(-N2016+D2016*A2055))</f>
        <v>-8.9087336345876583E-4</v>
      </c>
      <c r="K2055">
        <f t="shared" si="298"/>
        <v>7.0129284644338788E-4</v>
      </c>
      <c r="L2055">
        <f t="shared" si="299"/>
        <v>1.6618585982684875E-3</v>
      </c>
      <c r="M2055">
        <f t="shared" si="300"/>
        <v>7.9365534972033433E-7</v>
      </c>
      <c r="O2055">
        <f t="shared" si="301"/>
        <v>-3.6317254397799963E-5</v>
      </c>
      <c r="R2055">
        <f t="shared" si="302"/>
        <v>2.858883400976285E-5</v>
      </c>
      <c r="S2055">
        <f t="shared" si="303"/>
        <v>-6.2476311688059278E-7</v>
      </c>
      <c r="U2055">
        <f t="shared" si="304"/>
        <v>4.9181165647266919E-7</v>
      </c>
    </row>
    <row r="2056" spans="1:21" x14ac:dyDescent="0.3">
      <c r="A2056">
        <f t="shared" si="305"/>
        <v>37</v>
      </c>
      <c r="D2056" s="61">
        <f t="shared" si="297"/>
        <v>1.7895883817692015E-3</v>
      </c>
      <c r="E2056" s="61">
        <f>D2056/SUM(D2019:D2136)</f>
        <v>1.8819235717200452E-3</v>
      </c>
      <c r="F2056">
        <f>D2016*EXP(-N2016+D2016*A2056-EXP(-N2016+D2016*A2056))</f>
        <v>9.9568208370754015E-4</v>
      </c>
      <c r="G2056">
        <f t="shared" si="306"/>
        <v>6.430542796910059E-5</v>
      </c>
      <c r="H2056">
        <f>F2056*(1/D2016+A2056-A2056*EXP(-N2016+D2016*A2056))</f>
        <v>4.6114025796939524E-2</v>
      </c>
      <c r="I2056">
        <f>F2056*(-1+EXP(-N2016+D2016*A2056))</f>
        <v>-9.8599783355047058E-4</v>
      </c>
      <c r="K2056">
        <f t="shared" si="298"/>
        <v>8.8624148801250504E-4</v>
      </c>
      <c r="L2056">
        <f t="shared" si="299"/>
        <v>2.1265033752008041E-3</v>
      </c>
      <c r="M2056">
        <f t="shared" si="300"/>
        <v>9.7219172776622149E-7</v>
      </c>
      <c r="O2056">
        <f t="shared" si="301"/>
        <v>-4.5468329532072886E-5</v>
      </c>
      <c r="R2056">
        <f t="shared" si="302"/>
        <v>4.086816284052673E-5</v>
      </c>
      <c r="S2056">
        <f t="shared" si="303"/>
        <v>-8.7383218718287534E-7</v>
      </c>
      <c r="U2056">
        <f t="shared" si="304"/>
        <v>7.8542397507461912E-7</v>
      </c>
    </row>
    <row r="2057" spans="1:21" x14ac:dyDescent="0.3">
      <c r="A2057">
        <f t="shared" si="305"/>
        <v>38</v>
      </c>
      <c r="D2057" s="61">
        <f t="shared" si="297"/>
        <v>1.1980214203400744E-3</v>
      </c>
      <c r="E2057" s="61">
        <f>D2057/SUM(D2019:D2136)</f>
        <v>1.2598342576043179E-3</v>
      </c>
      <c r="F2057">
        <f>D2016*EXP(-N2016+D2016*A2057-EXP(-N2016+D2016*A2057))</f>
        <v>1.1029458989044059E-3</v>
      </c>
      <c r="G2057">
        <f t="shared" si="306"/>
        <v>7.4669574275457835E-5</v>
      </c>
      <c r="H2057">
        <f>F2057*(1/D2016+A2057-A2057*EXP(-N2016+D2016*A2057))</f>
        <v>5.212966729501637E-2</v>
      </c>
      <c r="I2057">
        <f>F2057*(-1+EXP(-N2016+D2016*A2057))</f>
        <v>-1.0910501155374467E-3</v>
      </c>
      <c r="K2057">
        <f t="shared" si="298"/>
        <v>1.56888358699912E-4</v>
      </c>
      <c r="L2057">
        <f t="shared" si="299"/>
        <v>2.7175022122890992E-3</v>
      </c>
      <c r="M2057">
        <f t="shared" si="300"/>
        <v>1.1903903546142757E-6</v>
      </c>
      <c r="O2057">
        <f t="shared" si="301"/>
        <v>-5.6876079525156265E-5</v>
      </c>
      <c r="R2057">
        <f t="shared" si="302"/>
        <v>8.1785379414875996E-6</v>
      </c>
      <c r="S2057">
        <f t="shared" si="303"/>
        <v>-1.7117306188601936E-7</v>
      </c>
      <c r="U2057">
        <f t="shared" si="304"/>
        <v>2.4613957095552252E-8</v>
      </c>
    </row>
    <row r="2058" spans="1:21" x14ac:dyDescent="0.3">
      <c r="A2058">
        <f t="shared" si="305"/>
        <v>39</v>
      </c>
      <c r="D2058" s="61">
        <f t="shared" si="297"/>
        <v>1.3892487224602017E-3</v>
      </c>
      <c r="E2058" s="61">
        <f>D2058/SUM(D2019:D2136)</f>
        <v>1.4609280795593546E-3</v>
      </c>
      <c r="F2058">
        <f>D2016*EXP(-N2016+D2016*A2058-EXP(-N2016+D2016*A2058))</f>
        <v>1.2216242108038717E-3</v>
      </c>
      <c r="G2058">
        <f t="shared" si="306"/>
        <v>7.1234646892171641E-5</v>
      </c>
      <c r="H2058">
        <f>F2058*(1/D2016+A2058-A2058*EXP(-N2016+D2016*A2058))</f>
        <v>5.8891370557792574E-2</v>
      </c>
      <c r="I2058">
        <f>F2058*(-1+EXP(-N2016+D2016*A2058))</f>
        <v>-1.2070135453249044E-3</v>
      </c>
      <c r="K2058">
        <f t="shared" si="298"/>
        <v>2.3930386875548287E-4</v>
      </c>
      <c r="L2058">
        <f t="shared" si="299"/>
        <v>3.468193526175238E-3</v>
      </c>
      <c r="M2058">
        <f t="shared" si="300"/>
        <v>1.4568816985977951E-6</v>
      </c>
      <c r="O2058">
        <f t="shared" si="301"/>
        <v>-7.1082681966003913E-5</v>
      </c>
      <c r="R2058">
        <f t="shared" si="302"/>
        <v>1.4092932810792503E-5</v>
      </c>
      <c r="S2058">
        <f t="shared" si="303"/>
        <v>-2.8884301103652099E-7</v>
      </c>
      <c r="U2058">
        <f t="shared" si="304"/>
        <v>5.726634160134137E-8</v>
      </c>
    </row>
    <row r="2059" spans="1:21" x14ac:dyDescent="0.3">
      <c r="A2059">
        <f t="shared" si="305"/>
        <v>40</v>
      </c>
      <c r="D2059" s="61">
        <f t="shared" si="297"/>
        <v>1.762275667677993E-3</v>
      </c>
      <c r="E2059" s="61">
        <f>D2059/SUM(D2019:D2136)</f>
        <v>1.8532016371235092E-3</v>
      </c>
      <c r="F2059">
        <f>D2016*EXP(-N2016+D2016*A2059-EXP(-N2016+D2016*A2059))</f>
        <v>1.3528993867307343E-3</v>
      </c>
      <c r="G2059">
        <f t="shared" si="306"/>
        <v>6.4766899127271737E-5</v>
      </c>
      <c r="H2059">
        <f>F2059*(1/D2016+A2059-A2059*EXP(-N2016+D2016*A2059))</f>
        <v>6.6486043708137016E-2</v>
      </c>
      <c r="I2059">
        <f>F2059*(-1+EXP(-N2016+D2016*A2059))</f>
        <v>-1.3349565379993905E-3</v>
      </c>
      <c r="K2059">
        <f t="shared" si="298"/>
        <v>5.0030225039277487E-4</v>
      </c>
      <c r="L2059">
        <f t="shared" si="299"/>
        <v>4.4203940079603054E-3</v>
      </c>
      <c r="M2059">
        <f t="shared" si="300"/>
        <v>1.782108958347318E-6</v>
      </c>
      <c r="O2059">
        <f t="shared" si="301"/>
        <v>-8.8755978733890754E-5</v>
      </c>
      <c r="R2059">
        <f t="shared" si="302"/>
        <v>3.3263117286893342E-5</v>
      </c>
      <c r="S2059">
        <f t="shared" si="303"/>
        <v>-6.6788176013764296E-7</v>
      </c>
      <c r="U2059">
        <f t="shared" si="304"/>
        <v>2.5030234174807481E-7</v>
      </c>
    </row>
    <row r="2060" spans="1:21" x14ac:dyDescent="0.3">
      <c r="A2060">
        <f t="shared" si="305"/>
        <v>41</v>
      </c>
      <c r="D2060" s="61">
        <f t="shared" si="297"/>
        <v>1.7014818478600219E-3</v>
      </c>
      <c r="E2060" s="61">
        <f>D2060/SUM(D2019:D2136)</f>
        <v>1.7892711133808176E-3</v>
      </c>
      <c r="F2060">
        <f>D2016*EXP(-N2016+D2016*A2060-EXP(-N2016+D2016*A2060))</f>
        <v>1.4980688253059696E-3</v>
      </c>
      <c r="G2060">
        <f t="shared" si="306"/>
        <v>6.5799984901815335E-5</v>
      </c>
      <c r="H2060">
        <f>F2060*(1/D2016+A2060-A2060*EXP(-N2016+D2016*A2060))</f>
        <v>7.5009648990929587E-2</v>
      </c>
      <c r="I2060">
        <f>F2060*(-1+EXP(-N2016+D2016*A2060))</f>
        <v>-1.4760369638440506E-3</v>
      </c>
      <c r="K2060">
        <f t="shared" si="298"/>
        <v>2.91202288074848E-4</v>
      </c>
      <c r="L2060">
        <f t="shared" si="299"/>
        <v>5.6264474417424644E-3</v>
      </c>
      <c r="M2060">
        <f t="shared" si="300"/>
        <v>2.1786851186339631E-6</v>
      </c>
      <c r="O2060">
        <f t="shared" si="301"/>
        <v>-1.1071701455557966E-4</v>
      </c>
      <c r="R2060">
        <f t="shared" si="302"/>
        <v>2.1842981413849909E-5</v>
      </c>
      <c r="S2060">
        <f t="shared" si="303"/>
        <v>-4.2982534115443922E-7</v>
      </c>
      <c r="U2060">
        <f t="shared" si="304"/>
        <v>8.4798772580026759E-8</v>
      </c>
    </row>
    <row r="2061" spans="1:21" x14ac:dyDescent="0.3">
      <c r="A2061">
        <f t="shared" si="305"/>
        <v>42</v>
      </c>
      <c r="D2061" s="61">
        <f t="shared" si="297"/>
        <v>2.0431893210902672E-3</v>
      </c>
      <c r="E2061" s="61">
        <f>D2061/SUM(D2019:D2136)</f>
        <v>2.1486092466945538E-3</v>
      </c>
      <c r="F2061">
        <f>D2016*EXP(-N2016+D2016*A2061-EXP(-N2016+D2016*A2061))</f>
        <v>1.6585544055528916E-3</v>
      </c>
      <c r="G2061">
        <f t="shared" si="306"/>
        <v>6.0099408879345632E-5</v>
      </c>
      <c r="H2061">
        <f>F2061*(1/D2016+A2061-A2061*EXP(-N2016+D2016*A2061))</f>
        <v>8.4567900591407993E-2</v>
      </c>
      <c r="I2061">
        <f>F2061*(-1+EXP(-N2016+D2016*A2061))</f>
        <v>-1.6315059372165727E-3</v>
      </c>
      <c r="K2061">
        <f t="shared" si="298"/>
        <v>4.9005484114166215E-4</v>
      </c>
      <c r="L2061">
        <f t="shared" si="299"/>
        <v>7.1517298104382641E-3</v>
      </c>
      <c r="M2061">
        <f t="shared" si="300"/>
        <v>2.6618116231729273E-6</v>
      </c>
      <c r="O2061">
        <f t="shared" si="301"/>
        <v>-1.3797303191282305E-4</v>
      </c>
      <c r="R2061">
        <f t="shared" si="302"/>
        <v>4.1442909090006318E-5</v>
      </c>
      <c r="S2061">
        <f t="shared" si="303"/>
        <v>-7.9952738288434617E-7</v>
      </c>
      <c r="U2061">
        <f t="shared" si="304"/>
        <v>2.4015374732637972E-7</v>
      </c>
    </row>
    <row r="2062" spans="1:21" x14ac:dyDescent="0.3">
      <c r="A2062">
        <f t="shared" si="305"/>
        <v>43</v>
      </c>
      <c r="D2062" s="61">
        <f t="shared" si="297"/>
        <v>2.3730322320212049E-3</v>
      </c>
      <c r="E2062" s="61">
        <f>D2062/SUM(D2019:D2136)</f>
        <v>2.4954706564853458E-3</v>
      </c>
      <c r="F2062">
        <f>D2016*EXP(-N2016+D2016*A2062-EXP(-N2016+D2016*A2062))</f>
        <v>1.8359122852497722E-3</v>
      </c>
      <c r="G2062">
        <f t="shared" si="306"/>
        <v>5.4841718213609203E-5</v>
      </c>
      <c r="H2062">
        <f>F2062*(1/D2016+A2062-A2062*EXP(-N2016+D2016*A2062))</f>
        <v>9.5276950970525173E-2</v>
      </c>
      <c r="I2062">
        <f>F2062*(-1+EXP(-N2016+D2016*A2062))</f>
        <v>-1.8027107311288891E-3</v>
      </c>
      <c r="K2062">
        <f t="shared" si="298"/>
        <v>6.5955837123557351E-4</v>
      </c>
      <c r="L2062">
        <f t="shared" si="299"/>
        <v>9.077697386239857E-3</v>
      </c>
      <c r="M2062">
        <f t="shared" si="300"/>
        <v>3.249765980127254E-6</v>
      </c>
      <c r="O2062">
        <f t="shared" si="301"/>
        <v>-1.7175678194380676E-4</v>
      </c>
      <c r="R2062">
        <f t="shared" si="302"/>
        <v>6.2840710598411183E-5</v>
      </c>
      <c r="S2062">
        <f t="shared" si="303"/>
        <v>-1.18899295363226E-6</v>
      </c>
      <c r="U2062">
        <f t="shared" si="304"/>
        <v>4.3501724506692259E-7</v>
      </c>
    </row>
    <row r="2063" spans="1:21" x14ac:dyDescent="0.3">
      <c r="A2063">
        <f t="shared" si="305"/>
        <v>44</v>
      </c>
      <c r="D2063" s="61">
        <f t="shared" si="297"/>
        <v>2.0433197814884348E-3</v>
      </c>
      <c r="E2063" s="61">
        <f>D2063/SUM(D2019:D2136)</f>
        <v>2.1487464382973767E-3</v>
      </c>
      <c r="F2063">
        <f>D2016*EXP(-N2016+D2016*A2063-EXP(-N2016+D2016*A2063))</f>
        <v>2.0318429401383321E-3</v>
      </c>
      <c r="G2063">
        <f t="shared" si="306"/>
        <v>6.0097281775057521E-5</v>
      </c>
      <c r="H2063">
        <f>F2063*(1/D2016+A2063-A2063*EXP(-N2016+D2016*A2063))</f>
        <v>0.1072640426089058</v>
      </c>
      <c r="I2063">
        <f>F2063*(-1+EXP(-N2016+D2016*A2063))</f>
        <v>-1.9910964552612154E-3</v>
      </c>
      <c r="K2063">
        <f t="shared" si="298"/>
        <v>1.1690349815904463E-4</v>
      </c>
      <c r="L2063">
        <f t="shared" si="299"/>
        <v>1.1505574836805159E-2</v>
      </c>
      <c r="M2063">
        <f t="shared" si="300"/>
        <v>3.9644650941537768E-6</v>
      </c>
      <c r="O2063">
        <f t="shared" si="301"/>
        <v>-2.135730550155803E-4</v>
      </c>
      <c r="R2063">
        <f t="shared" si="302"/>
        <v>1.2539541807661905E-5</v>
      </c>
      <c r="S2063">
        <f t="shared" si="303"/>
        <v>-2.3276614079210978E-7</v>
      </c>
      <c r="U2063">
        <f t="shared" si="304"/>
        <v>1.366642788182175E-8</v>
      </c>
    </row>
    <row r="2064" spans="1:21" x14ac:dyDescent="0.3">
      <c r="A2064">
        <f t="shared" si="305"/>
        <v>45</v>
      </c>
      <c r="D2064" s="61">
        <f t="shared" si="297"/>
        <v>2.3430918249501271E-3</v>
      </c>
      <c r="E2064" s="61">
        <f>D2064/SUM(D2019:D2136)</f>
        <v>2.4639854510671863E-3</v>
      </c>
      <c r="F2064">
        <f>D2016*EXP(-N2016+D2016*A2064-EXP(-N2016+D2016*A2064))</f>
        <v>2.2482012936035608E-3</v>
      </c>
      <c r="G2064">
        <f t="shared" si="306"/>
        <v>5.5309038133521543E-5</v>
      </c>
      <c r="H2064">
        <f>F2064*(1/D2016+A2064-A2064*EXP(-N2016+D2016*A2064))</f>
        <v>0.12066809466208862</v>
      </c>
      <c r="I2064">
        <f>F2064*(-1+EXP(-N2016+D2016*A2064))</f>
        <v>-2.1982060443759351E-3</v>
      </c>
      <c r="K2064">
        <f t="shared" si="298"/>
        <v>2.1578415746362559E-4</v>
      </c>
      <c r="L2064">
        <f t="shared" si="299"/>
        <v>1.4560789069378782E-2</v>
      </c>
      <c r="M2064">
        <f t="shared" si="300"/>
        <v>4.8321098135308955E-6</v>
      </c>
      <c r="O2064">
        <f t="shared" si="301"/>
        <v>-2.6525333504953073E-4</v>
      </c>
      <c r="R2064">
        <f t="shared" si="302"/>
        <v>2.603826313939981E-5</v>
      </c>
      <c r="S2064">
        <f t="shared" si="303"/>
        <v>-4.743380392171103E-7</v>
      </c>
      <c r="U2064">
        <f t="shared" si="304"/>
        <v>4.656280261228676E-8</v>
      </c>
    </row>
    <row r="2065" spans="1:21" x14ac:dyDescent="0.3">
      <c r="A2065">
        <f t="shared" si="305"/>
        <v>46</v>
      </c>
      <c r="D2065" s="61">
        <f t="shared" si="297"/>
        <v>2.5173824213664711E-3</v>
      </c>
      <c r="E2065" s="61">
        <f>D2065/SUM(D2019:D2136)</f>
        <v>2.6472687049519696E-3</v>
      </c>
      <c r="F2065">
        <f>D2016*EXP(-N2016+D2016*A2065-EXP(-N2016+D2016*A2065))</f>
        <v>2.4870067341459076E-3</v>
      </c>
      <c r="G2065">
        <f t="shared" si="306"/>
        <v>5.2616474062613742E-5</v>
      </c>
      <c r="H2065">
        <f>F2065*(1/D2016+A2065-A2065*EXP(-N2016+D2016*A2065))</f>
        <v>0.13564018488701668</v>
      </c>
      <c r="I2065">
        <f>F2065*(-1+EXP(-N2016+D2016*A2065))</f>
        <v>-2.4256779951281645E-3</v>
      </c>
      <c r="K2065">
        <f t="shared" si="298"/>
        <v>1.6026197080606193E-4</v>
      </c>
      <c r="L2065">
        <f t="shared" si="299"/>
        <v>1.8398259756184067E-2</v>
      </c>
      <c r="M2065">
        <f t="shared" si="300"/>
        <v>5.8839137360489919E-6</v>
      </c>
      <c r="O2065">
        <f t="shared" si="301"/>
        <v>-3.2901941173555218E-4</v>
      </c>
      <c r="R2065">
        <f t="shared" si="302"/>
        <v>2.173796335049191E-5</v>
      </c>
      <c r="S2065">
        <f t="shared" si="303"/>
        <v>-3.8874393604013672E-7</v>
      </c>
      <c r="U2065">
        <f t="shared" si="304"/>
        <v>2.5683899286643044E-8</v>
      </c>
    </row>
    <row r="2066" spans="1:21" x14ac:dyDescent="0.3">
      <c r="A2066">
        <f t="shared" si="305"/>
        <v>47</v>
      </c>
      <c r="D2066" s="61">
        <f t="shared" si="297"/>
        <v>2.4634712807473608E-3</v>
      </c>
      <c r="E2066" s="61">
        <f>D2066/SUM(D2019:D2136)</f>
        <v>2.5905759775387994E-3</v>
      </c>
      <c r="F2066">
        <f>D2016*EXP(-N2016+D2016*A2066-EXP(-N2016+D2016*A2066))</f>
        <v>2.7504527533507017E-3</v>
      </c>
      <c r="G2066">
        <f t="shared" si="306"/>
        <v>5.3442154627404103E-5</v>
      </c>
      <c r="H2066">
        <f>F2066*(1/D2016+A2066-A2066*EXP(-N2016+D2016*A2066))</f>
        <v>0.15234387597384189</v>
      </c>
      <c r="I2066">
        <f>F2066*(-1+EXP(-N2016+D2016*A2066))</f>
        <v>-2.6752411593808801E-3</v>
      </c>
      <c r="K2066">
        <f t="shared" si="298"/>
        <v>-1.5987677581190234E-4</v>
      </c>
      <c r="L2066">
        <f t="shared" si="299"/>
        <v>2.3208656546733319E-2</v>
      </c>
      <c r="M2066">
        <f t="shared" si="300"/>
        <v>7.1569152608455556E-6</v>
      </c>
      <c r="O2066">
        <f t="shared" si="301"/>
        <v>-4.0755660738483779E-4</v>
      </c>
      <c r="R2066">
        <f t="shared" si="302"/>
        <v>-2.4356247705386173E-5</v>
      </c>
      <c r="S2066">
        <f t="shared" si="303"/>
        <v>4.2770893108111065E-7</v>
      </c>
      <c r="U2066">
        <f t="shared" si="304"/>
        <v>2.556058344400928E-8</v>
      </c>
    </row>
    <row r="2067" spans="1:21" x14ac:dyDescent="0.3">
      <c r="A2067">
        <f t="shared" si="305"/>
        <v>48</v>
      </c>
      <c r="D2067" s="61">
        <f t="shared" si="297"/>
        <v>2.6926584966099156E-3</v>
      </c>
      <c r="E2067" s="61">
        <f>D2067/SUM(D2019:D2136)</f>
        <v>2.8315882842024319E-3</v>
      </c>
      <c r="F2067">
        <f>D2016*EXP(-N2016+D2016*A2067-EXP(-N2016+D2016*A2067))</f>
        <v>3.0409158578150364E-3</v>
      </c>
      <c r="G2067">
        <f t="shared" si="306"/>
        <v>4.9976442019203138E-5</v>
      </c>
      <c r="H2067">
        <f>F2067*(1/D2016+A2067-A2067*EXP(-N2016+D2016*A2067))</f>
        <v>0.17095532174216432</v>
      </c>
      <c r="I2067">
        <f>F2067*(-1+EXP(-N2016+D2016*A2067))</f>
        <v>-2.9487057485239974E-3</v>
      </c>
      <c r="K2067">
        <f t="shared" si="298"/>
        <v>-2.093275736126045E-4</v>
      </c>
      <c r="L2067">
        <f t="shared" si="299"/>
        <v>2.9225722031966921E-2</v>
      </c>
      <c r="M2067">
        <f t="shared" si="300"/>
        <v>8.6948655913784676E-6</v>
      </c>
      <c r="O2067">
        <f t="shared" si="301"/>
        <v>-5.0409693996188946E-4</v>
      </c>
      <c r="R2067">
        <f t="shared" si="302"/>
        <v>-3.578566269644939E-5</v>
      </c>
      <c r="S2067">
        <f t="shared" si="303"/>
        <v>6.1724541963606711E-7</v>
      </c>
      <c r="U2067">
        <f t="shared" si="304"/>
        <v>4.3818033074540358E-8</v>
      </c>
    </row>
    <row r="2068" spans="1:21" x14ac:dyDescent="0.3">
      <c r="A2068">
        <f t="shared" si="305"/>
        <v>49</v>
      </c>
      <c r="D2068" s="61">
        <f t="shared" si="297"/>
        <v>2.9761247286425644E-3</v>
      </c>
      <c r="E2068" s="61">
        <f>D2068/SUM(D2019:D2136)</f>
        <v>3.1296801746524138E-3</v>
      </c>
      <c r="F2068">
        <f>D2016*EXP(-N2016+D2016*A2068-EXP(-N2016+D2016*A2068))</f>
        <v>3.3609633120248099E-3</v>
      </c>
      <c r="G2068">
        <f t="shared" si="306"/>
        <v>4.5850638091702208E-5</v>
      </c>
      <c r="H2068">
        <f>F2068*(1/D2016+A2068-A2068*EXP(-N2016+D2016*A2068))</f>
        <v>0.19166307214115169</v>
      </c>
      <c r="I2068">
        <f>F2068*(-1+EXP(-N2016+D2016*A2068))</f>
        <v>-3.2479495232467172E-3</v>
      </c>
      <c r="K2068">
        <f t="shared" si="298"/>
        <v>-2.3128313737239611E-4</v>
      </c>
      <c r="L2068">
        <f t="shared" si="299"/>
        <v>3.6734733222584318E-2</v>
      </c>
      <c r="M2068">
        <f t="shared" si="300"/>
        <v>1.0549176105558577E-5</v>
      </c>
      <c r="O2068">
        <f t="shared" si="301"/>
        <v>-6.2251198378485476E-4</v>
      </c>
      <c r="R2068">
        <f t="shared" si="302"/>
        <v>-4.4328436643237449E-5</v>
      </c>
      <c r="S2068">
        <f t="shared" si="303"/>
        <v>7.5119595576367892E-7</v>
      </c>
      <c r="U2068">
        <f t="shared" si="304"/>
        <v>5.3491889632818647E-8</v>
      </c>
    </row>
    <row r="2069" spans="1:21" x14ac:dyDescent="0.3">
      <c r="A2069">
        <f t="shared" si="305"/>
        <v>50</v>
      </c>
      <c r="D2069" s="61">
        <f t="shared" si="297"/>
        <v>3.4811819489321289E-3</v>
      </c>
      <c r="E2069" s="61">
        <f>D2069/SUM(D2019:D2136)</f>
        <v>3.6607962109504832E-3</v>
      </c>
      <c r="F2069">
        <f>D2016*EXP(-N2016+D2016*A2069-EXP(-N2016+D2016*A2069))</f>
        <v>3.7133591526228586E-3</v>
      </c>
      <c r="G2069">
        <f t="shared" si="306"/>
        <v>3.8940019760574107E-5</v>
      </c>
      <c r="H2069">
        <f>F2069*(1/D2016+A2069-A2069*EXP(-N2016+D2016*A2069))</f>
        <v>0.21466747621666574</v>
      </c>
      <c r="I2069">
        <f>F2069*(-1+EXP(-N2016+D2016*A2069))</f>
        <v>-3.5748979343243341E-3</v>
      </c>
      <c r="K2069">
        <f t="shared" si="298"/>
        <v>-5.2562941672375414E-5</v>
      </c>
      <c r="L2069">
        <f t="shared" si="299"/>
        <v>4.6082125345232747E-2</v>
      </c>
      <c r="M2069">
        <f t="shared" si="300"/>
        <v>1.2779895240836391E-5</v>
      </c>
      <c r="O2069">
        <f t="shared" si="301"/>
        <v>-7.6741431729357651E-4</v>
      </c>
      <c r="R2069">
        <f t="shared" si="302"/>
        <v>-1.1283554031332637E-5</v>
      </c>
      <c r="S2069">
        <f t="shared" si="303"/>
        <v>1.8790715160658532E-7</v>
      </c>
      <c r="U2069">
        <f t="shared" si="304"/>
        <v>2.7628628372535399E-9</v>
      </c>
    </row>
    <row r="2070" spans="1:21" x14ac:dyDescent="0.3">
      <c r="A2070">
        <f t="shared" si="305"/>
        <v>51</v>
      </c>
      <c r="D2070" s="61">
        <f t="shared" si="297"/>
        <v>3.3099289607370491E-3</v>
      </c>
      <c r="E2070" s="61">
        <f>D2070/SUM(D2019:D2136)</f>
        <v>3.4807072930210978E-3</v>
      </c>
      <c r="F2070">
        <f>D2016*EXP(-N2016+D2016*A2070-EXP(-N2016+D2016*A2070))</f>
        <v>4.1010677747965012E-3</v>
      </c>
      <c r="G2070">
        <f t="shared" si="306"/>
        <v>4.1220031308875457E-5</v>
      </c>
      <c r="H2070">
        <f>F2070*(1/D2016+A2070-A2070*EXP(-N2016+D2016*A2070))</f>
        <v>0.24017955877067182</v>
      </c>
      <c r="I2070">
        <f>F2070*(-1+EXP(-N2016+D2016*A2070))</f>
        <v>-3.9314967405536683E-3</v>
      </c>
      <c r="K2070">
        <f t="shared" si="298"/>
        <v>-6.2036048177540335E-4</v>
      </c>
      <c r="L2070">
        <f t="shared" si="299"/>
        <v>5.7686220451274597E-2</v>
      </c>
      <c r="M2070">
        <f t="shared" si="300"/>
        <v>1.5456666620984117E-5</v>
      </c>
      <c r="O2070">
        <f t="shared" si="301"/>
        <v>-9.4426515245451452E-4</v>
      </c>
      <c r="R2070">
        <f t="shared" si="302"/>
        <v>-1.4899790679157778E-4</v>
      </c>
      <c r="S2070">
        <f t="shared" si="303"/>
        <v>2.4389452120683015E-6</v>
      </c>
      <c r="U2070">
        <f t="shared" si="304"/>
        <v>3.8484712734861056E-7</v>
      </c>
    </row>
    <row r="2071" spans="1:21" x14ac:dyDescent="0.3">
      <c r="A2071">
        <f t="shared" si="305"/>
        <v>52</v>
      </c>
      <c r="D2071" s="61">
        <f t="shared" si="297"/>
        <v>4.7535390520579684E-3</v>
      </c>
      <c r="E2071" s="61">
        <f>D2071/SUM(D2019:D2136)</f>
        <v>4.9988015581078835E-3</v>
      </c>
      <c r="F2071">
        <f>D2016*EXP(-N2016+D2016*A2071-EXP(-N2016+D2016*A2071))</f>
        <v>4.5272542254441864E-3</v>
      </c>
      <c r="G2071">
        <f t="shared" si="306"/>
        <v>2.4031452490551051E-5</v>
      </c>
      <c r="H2071">
        <f>F2071*(1/D2016+A2071-A2071*EXP(-N2016+D2016*A2071))</f>
        <v>0.26841921897799775</v>
      </c>
      <c r="I2071">
        <f>F2071*(-1+EXP(-N2016+D2016*A2071))</f>
        <v>-4.3196753595337086E-3</v>
      </c>
      <c r="K2071">
        <f t="shared" si="298"/>
        <v>4.7154733266369705E-4</v>
      </c>
      <c r="L2071">
        <f t="shared" si="299"/>
        <v>7.2048877116758309E-2</v>
      </c>
      <c r="M2071">
        <f t="shared" si="300"/>
        <v>1.8659595211762675E-5</v>
      </c>
      <c r="O2071">
        <f t="shared" si="301"/>
        <v>-1.1594838862445398E-3</v>
      </c>
      <c r="R2071">
        <f t="shared" si="302"/>
        <v>1.2657236674474764E-4</v>
      </c>
      <c r="S2071">
        <f t="shared" si="303"/>
        <v>-2.0369313937612168E-6</v>
      </c>
      <c r="U2071">
        <f t="shared" si="304"/>
        <v>2.2235688694224736E-7</v>
      </c>
    </row>
    <row r="2072" spans="1:21" x14ac:dyDescent="0.3">
      <c r="A2072">
        <f t="shared" si="305"/>
        <v>53</v>
      </c>
      <c r="D2072" s="61">
        <f t="shared" si="297"/>
        <v>4.6280143611814404E-3</v>
      </c>
      <c r="E2072" s="61">
        <f>D2072/SUM(D2019:D2136)</f>
        <v>4.8668003241929235E-3</v>
      </c>
      <c r="F2072">
        <f>D2016*EXP(-N2016+D2016*A2072-EXP(-N2016+D2016*A2072))</f>
        <v>4.9952801422083106E-3</v>
      </c>
      <c r="G2072">
        <f t="shared" si="306"/>
        <v>2.5343066688871813E-5</v>
      </c>
      <c r="H2072">
        <f>F2072*(1/D2016+A2072-A2072*EXP(-N2016+D2016*A2072))</f>
        <v>0.2996125674825536</v>
      </c>
      <c r="I2072">
        <f>F2072*(-1+EXP(-N2016+D2016*A2072))</f>
        <v>-4.7412989070525074E-3</v>
      </c>
      <c r="K2072">
        <f t="shared" si="298"/>
        <v>-1.2847981801538712E-4</v>
      </c>
      <c r="L2072">
        <f t="shared" si="299"/>
        <v>8.9767690593487742E-2</v>
      </c>
      <c r="M2072">
        <f t="shared" si="300"/>
        <v>2.2479915326017302E-5</v>
      </c>
      <c r="O2072">
        <f t="shared" si="301"/>
        <v>-1.4205527387442271E-3</v>
      </c>
      <c r="R2072">
        <f t="shared" si="302"/>
        <v>-3.8494168145281377E-5</v>
      </c>
      <c r="S2072">
        <f t="shared" si="303"/>
        <v>6.0916122073466001E-7</v>
      </c>
      <c r="U2072">
        <f t="shared" si="304"/>
        <v>1.6507063637266992E-8</v>
      </c>
    </row>
    <row r="2073" spans="1:21" x14ac:dyDescent="0.3">
      <c r="A2073">
        <f t="shared" si="305"/>
        <v>54</v>
      </c>
      <c r="D2073" s="61">
        <f t="shared" si="297"/>
        <v>5.4838120082867673E-3</v>
      </c>
      <c r="E2073" s="61">
        <f>D2073/SUM(D2019:D2136)</f>
        <v>5.7667535095828901E-3</v>
      </c>
      <c r="F2073">
        <f>D2016*EXP(-N2016+D2016*A2073-EXP(-N2016+D2016*A2073))</f>
        <v>5.5086940495379395E-3</v>
      </c>
      <c r="G2073">
        <f t="shared" si="306"/>
        <v>1.7091912177357086E-5</v>
      </c>
      <c r="H2073">
        <f>F2073*(1/D2016+A2073-A2073*EXP(-N2016+D2016*A2073))</f>
        <v>0.33398818239171635</v>
      </c>
      <c r="I2073">
        <f>F2073*(-1+EXP(-N2016+D2016*A2073))</f>
        <v>-5.1981065559415281E-3</v>
      </c>
      <c r="K2073">
        <f t="shared" si="298"/>
        <v>2.5805946004495064E-4</v>
      </c>
      <c r="L2073">
        <f t="shared" si="299"/>
        <v>0.11154810597732238</v>
      </c>
      <c r="M2073">
        <f t="shared" si="300"/>
        <v>2.7020311766922295E-5</v>
      </c>
      <c r="O2073">
        <f t="shared" si="301"/>
        <v>-1.7361061604973757E-3</v>
      </c>
      <c r="R2073">
        <f t="shared" si="302"/>
        <v>8.6188810009400817E-5</v>
      </c>
      <c r="S2073">
        <f t="shared" si="303"/>
        <v>-1.3414205710823887E-6</v>
      </c>
      <c r="U2073">
        <f t="shared" si="304"/>
        <v>6.6594684918691472E-8</v>
      </c>
    </row>
    <row r="2074" spans="1:21" x14ac:dyDescent="0.3">
      <c r="A2074">
        <f t="shared" si="305"/>
        <v>55</v>
      </c>
      <c r="D2074" s="61">
        <f t="shared" si="297"/>
        <v>5.5057734470783928E-3</v>
      </c>
      <c r="E2074" s="61">
        <f>D2074/SUM(D2019:D2136)</f>
        <v>5.7898480657120419E-3</v>
      </c>
      <c r="F2074">
        <f>D2016*EXP(-N2016+D2016*A2074-EXP(-N2016+D2016*A2074))</f>
        <v>6.0712144605085576E-3</v>
      </c>
      <c r="G2074">
        <f t="shared" si="306"/>
        <v>1.6901488817948456E-5</v>
      </c>
      <c r="H2074">
        <f>F2074*(1/D2016+A2074-A2074*EXP(-N2016+D2016*A2074))</f>
        <v>0.37177202434587892</v>
      </c>
      <c r="I2074">
        <f>F2074*(-1+EXP(-N2016+D2016*A2074))</f>
        <v>-5.691633504352883E-3</v>
      </c>
      <c r="K2074">
        <f t="shared" si="298"/>
        <v>-2.813663947965157E-4</v>
      </c>
      <c r="L2074">
        <f t="shared" si="299"/>
        <v>0.13821443808623279</v>
      </c>
      <c r="M2074">
        <f t="shared" si="300"/>
        <v>3.2394691947872279E-5</v>
      </c>
      <c r="O2074">
        <f t="shared" si="301"/>
        <v>-2.1159901097481002E-3</v>
      </c>
      <c r="R2074">
        <f t="shared" si="302"/>
        <v>-1.0460415417640242E-4</v>
      </c>
      <c r="S2074">
        <f t="shared" si="303"/>
        <v>1.6014343996228295E-6</v>
      </c>
      <c r="U2074">
        <f t="shared" si="304"/>
        <v>7.9167048120788737E-8</v>
      </c>
    </row>
    <row r="2075" spans="1:21" x14ac:dyDescent="0.3">
      <c r="A2075">
        <f t="shared" si="305"/>
        <v>56</v>
      </c>
      <c r="D2075" s="61">
        <f t="shared" si="297"/>
        <v>6.4746285194495134E-3</v>
      </c>
      <c r="E2075" s="61">
        <f>D2075/SUM(D2019:D2136)</f>
        <v>6.8086919612413603E-3</v>
      </c>
      <c r="F2075">
        <f>D2016*EXP(-N2016+D2016*A2075-EXP(-N2016+D2016*A2075))</f>
        <v>6.6867039352452636E-3</v>
      </c>
      <c r="G2075">
        <f t="shared" si="306"/>
        <v>9.5623077728467853E-6</v>
      </c>
      <c r="H2075">
        <f>F2075*(1/D2016+A2075-A2075*EXP(-N2016+D2016*A2075))</f>
        <v>0.4131807071444642</v>
      </c>
      <c r="I2075">
        <f>F2075*(-1+EXP(-N2016+D2016*A2075))</f>
        <v>-6.2231135017420626E-3</v>
      </c>
      <c r="K2075">
        <f t="shared" si="298"/>
        <v>1.2198802599609673E-4</v>
      </c>
      <c r="L2075">
        <f t="shared" si="299"/>
        <v>0.17071829675639949</v>
      </c>
      <c r="M2075">
        <f t="shared" si="300"/>
        <v>3.8727141655564357E-5</v>
      </c>
      <c r="O2075">
        <f t="shared" si="301"/>
        <v>-2.5712704372900484E-3</v>
      </c>
      <c r="R2075">
        <f t="shared" si="302"/>
        <v>5.0403098844224525E-5</v>
      </c>
      <c r="S2075">
        <f t="shared" si="303"/>
        <v>-7.5914533162717122E-7</v>
      </c>
      <c r="U2075">
        <f t="shared" si="304"/>
        <v>1.4881078486424371E-8</v>
      </c>
    </row>
    <row r="2076" spans="1:21" x14ac:dyDescent="0.3">
      <c r="A2076">
        <f t="shared" si="305"/>
        <v>57</v>
      </c>
      <c r="D2076" s="61">
        <f t="shared" si="297"/>
        <v>5.9897637073130401E-3</v>
      </c>
      <c r="E2076" s="61">
        <f>D2076/SUM(D2019:D2136)</f>
        <v>6.2988101759365424E-3</v>
      </c>
      <c r="F2076">
        <f>D2016*EXP(-N2016+D2016*A2076-EXP(-N2016+D2016*A2076))</f>
        <v>7.3591319145420832E-3</v>
      </c>
      <c r="G2076">
        <f t="shared" si="306"/>
        <v>1.2975700198192789E-5</v>
      </c>
      <c r="H2076">
        <f>F2076*(1/D2016+A2076-A2076*EXP(-N2016+D2016*A2076))</f>
        <v>0.45841277462667873</v>
      </c>
      <c r="I2076">
        <f>F2076*(-1+EXP(-N2016+D2016*A2076))</f>
        <v>-6.7933585623281105E-3</v>
      </c>
      <c r="K2076">
        <f t="shared" si="298"/>
        <v>-1.0603217386055408E-3</v>
      </c>
      <c r="L2076">
        <f t="shared" si="299"/>
        <v>0.21014227194093016</v>
      </c>
      <c r="M2076">
        <f t="shared" si="300"/>
        <v>4.6149720556356655E-5</v>
      </c>
      <c r="O2076">
        <f t="shared" si="301"/>
        <v>-3.1141623475907342E-3</v>
      </c>
      <c r="R2076">
        <f t="shared" si="302"/>
        <v>-4.8606503019114992E-4</v>
      </c>
      <c r="S2076">
        <f t="shared" si="303"/>
        <v>7.2031457617785791E-6</v>
      </c>
      <c r="U2076">
        <f t="shared" si="304"/>
        <v>1.1242821893594768E-6</v>
      </c>
    </row>
    <row r="2077" spans="1:21" x14ac:dyDescent="0.3">
      <c r="A2077">
        <f t="shared" si="305"/>
        <v>58</v>
      </c>
      <c r="D2077" s="61">
        <f t="shared" si="297"/>
        <v>7.1679576043273295E-3</v>
      </c>
      <c r="E2077" s="61">
        <f>D2077/SUM(D2019:D2136)</f>
        <v>7.53779389388842E-3</v>
      </c>
      <c r="F2077">
        <f>D2016*EXP(-N2016+D2016*A2077-EXP(-N2016+D2016*A2077))</f>
        <v>8.092523784764459E-3</v>
      </c>
      <c r="G2077">
        <f t="shared" si="306"/>
        <v>5.5846963039005696E-6</v>
      </c>
      <c r="H2077">
        <f>F2077*(1/D2016+A2077-A2077*EXP(-N2016+D2016*A2077))</f>
        <v>0.50763758897550793</v>
      </c>
      <c r="I2077">
        <f>F2077*(-1+EXP(-N2016+D2016*A2077))</f>
        <v>-7.4026122361288468E-3</v>
      </c>
      <c r="K2077">
        <f t="shared" si="298"/>
        <v>-5.5472989087603907E-4</v>
      </c>
      <c r="L2077">
        <f t="shared" si="299"/>
        <v>0.25769592174086675</v>
      </c>
      <c r="M2077">
        <f t="shared" si="300"/>
        <v>5.4798667918484524E-5</v>
      </c>
      <c r="O2077">
        <f t="shared" si="301"/>
        <v>-3.7578442276690409E-3</v>
      </c>
      <c r="R2077">
        <f t="shared" si="302"/>
        <v>-2.8160174433695907E-4</v>
      </c>
      <c r="S2077">
        <f t="shared" si="303"/>
        <v>4.1064502779453865E-6</v>
      </c>
      <c r="U2077">
        <f t="shared" si="304"/>
        <v>3.0772525183134224E-7</v>
      </c>
    </row>
    <row r="2078" spans="1:21" x14ac:dyDescent="0.3">
      <c r="A2078">
        <f t="shared" si="305"/>
        <v>59</v>
      </c>
      <c r="D2078" s="61">
        <f t="shared" si="297"/>
        <v>7.5332684167185807E-3</v>
      </c>
      <c r="E2078" s="61">
        <f>D2078/SUM(D2019:D2136)</f>
        <v>7.9219531988139694E-3</v>
      </c>
      <c r="F2078">
        <f>D2016*EXP(-N2016+D2016*A2078-EXP(-N2016+D2016*A2078))</f>
        <v>8.8908932459417708E-3</v>
      </c>
      <c r="G2078">
        <f t="shared" si="306"/>
        <v>3.9165870523371224E-6</v>
      </c>
      <c r="H2078">
        <f>F2078*(1/D2016+A2078-A2078*EXP(-N2016+D2016*A2078))</f>
        <v>0.56098139402910507</v>
      </c>
      <c r="I2078">
        <f>F2078*(-1+EXP(-N2016+D2016*A2078))</f>
        <v>-8.0503726580311349E-3</v>
      </c>
      <c r="K2078">
        <f t="shared" si="298"/>
        <v>-9.6894004712780139E-4</v>
      </c>
      <c r="L2078">
        <f t="shared" si="299"/>
        <v>0.31470012444683804</v>
      </c>
      <c r="M2078">
        <f t="shared" si="300"/>
        <v>6.4808499933175282E-5</v>
      </c>
      <c r="O2078">
        <f t="shared" si="301"/>
        <v>-4.5161092761560979E-3</v>
      </c>
      <c r="R2078">
        <f t="shared" si="302"/>
        <v>-5.435573383683808E-4</v>
      </c>
      <c r="S2078">
        <f t="shared" si="303"/>
        <v>7.8003284626690508E-6</v>
      </c>
      <c r="U2078">
        <f t="shared" si="304"/>
        <v>9.3884481492802597E-7</v>
      </c>
    </row>
    <row r="2079" spans="1:21" x14ac:dyDescent="0.3">
      <c r="A2079">
        <f t="shared" si="305"/>
        <v>60</v>
      </c>
      <c r="D2079" s="61">
        <f t="shared" si="297"/>
        <v>7.469581700515867E-3</v>
      </c>
      <c r="E2079" s="61">
        <f>D2079/SUM(D2019:D2136)</f>
        <v>7.8549805174709872E-3</v>
      </c>
      <c r="F2079">
        <f>D2016*EXP(-N2016+D2016*A2079-EXP(-N2016+D2016*A2079))</f>
        <v>9.7581546639638125E-3</v>
      </c>
      <c r="G2079">
        <f t="shared" si="306"/>
        <v>4.1861552077490419E-6</v>
      </c>
      <c r="H2079">
        <f>F2079*(1/D2016+A2079-A2079*EXP(-N2016+D2016*A2079))</f>
        <v>0.61851008506416827</v>
      </c>
      <c r="I2079">
        <f>F2079*(-1+EXP(-N2016+D2016*A2079))</f>
        <v>-8.7351816270091805E-3</v>
      </c>
      <c r="K2079">
        <f t="shared" si="298"/>
        <v>-1.9031741464928253E-3</v>
      </c>
      <c r="L2079">
        <f t="shared" si="299"/>
        <v>0.38255472532608464</v>
      </c>
      <c r="M2079">
        <f t="shared" si="300"/>
        <v>7.6303398056838757E-5</v>
      </c>
      <c r="O2079">
        <f t="shared" si="301"/>
        <v>-5.4027979311724083E-3</v>
      </c>
      <c r="R2079">
        <f t="shared" si="302"/>
        <v>-1.1771324032392033E-3</v>
      </c>
      <c r="S2079">
        <f t="shared" si="303"/>
        <v>1.6624571837443007E-5</v>
      </c>
      <c r="U2079">
        <f t="shared" si="304"/>
        <v>3.6220718318786942E-6</v>
      </c>
    </row>
    <row r="2080" spans="1:21" x14ac:dyDescent="0.3">
      <c r="A2080">
        <f t="shared" si="305"/>
        <v>61</v>
      </c>
      <c r="D2080" s="61">
        <f t="shared" si="297"/>
        <v>9.2534845838501672E-3</v>
      </c>
      <c r="E2080" s="61">
        <f>D2080/SUM(D2019:D2136)</f>
        <v>9.7309252430884223E-3</v>
      </c>
      <c r="F2080">
        <f>D2016*EXP(-N2016+D2016*A2080-EXP(-N2016+D2016*A2080))</f>
        <v>1.0698011713478093E-2</v>
      </c>
      <c r="G2080">
        <f t="shared" si="306"/>
        <v>2.8922055219593348E-8</v>
      </c>
      <c r="H2080">
        <f>F2080*(1/D2016+A2080-A2080*EXP(-N2016+D2016*A2080))</f>
        <v>0.68020820178933361</v>
      </c>
      <c r="I2080">
        <f>F2080*(-1+EXP(-N2016+D2016*A2080))</f>
        <v>-9.4543762770731305E-3</v>
      </c>
      <c r="K2080">
        <f t="shared" si="298"/>
        <v>-9.670864703896706E-4</v>
      </c>
      <c r="L2080">
        <f t="shared" si="299"/>
        <v>0.46268319778147882</v>
      </c>
      <c r="M2080">
        <f t="shared" si="300"/>
        <v>8.9385230788483185E-5</v>
      </c>
      <c r="O2080">
        <f t="shared" si="301"/>
        <v>-6.4309442864676483E-3</v>
      </c>
      <c r="R2080">
        <f t="shared" si="302"/>
        <v>-6.5782014899855149E-4</v>
      </c>
      <c r="S2080">
        <f t="shared" si="303"/>
        <v>9.1431993835304891E-6</v>
      </c>
      <c r="U2080">
        <f t="shared" si="304"/>
        <v>9.3525624121075127E-7</v>
      </c>
    </row>
    <row r="2081" spans="1:21" x14ac:dyDescent="0.3">
      <c r="A2081">
        <f t="shared" si="305"/>
        <v>62</v>
      </c>
      <c r="D2081" s="61">
        <f t="shared" si="297"/>
        <v>1.0159981590695458E-2</v>
      </c>
      <c r="E2081" s="61">
        <f>D2081/SUM(D2019:D2136)</f>
        <v>1.0684193660705939E-2</v>
      </c>
      <c r="F2081">
        <f>D2016*EXP(-N2016+D2016*A2081-EXP(-N2016+D2016*A2081))</f>
        <v>1.1713818295458244E-2</v>
      </c>
      <c r="G2081">
        <f t="shared" si="306"/>
        <v>6.1340781905336013E-7</v>
      </c>
      <c r="H2081">
        <f>F2081*(1/D2016+A2081-A2081*EXP(-N2016+D2016*A2081))</f>
        <v>0.74595367497267373</v>
      </c>
      <c r="I2081">
        <f>F2081*(-1+EXP(-N2016+D2016*A2081))</f>
        <v>-1.0203800616279526E-2</v>
      </c>
      <c r="K2081">
        <f t="shared" si="298"/>
        <v>-1.0296246347523044E-3</v>
      </c>
      <c r="L2081">
        <f t="shared" si="299"/>
        <v>0.55644688520523733</v>
      </c>
      <c r="M2081">
        <f t="shared" si="300"/>
        <v>1.0411754701678645E-4</v>
      </c>
      <c r="O2081">
        <f t="shared" si="301"/>
        <v>-7.6115625684021453E-3</v>
      </c>
      <c r="R2081">
        <f t="shared" si="302"/>
        <v>-7.6805228013587833E-4</v>
      </c>
      <c r="S2081">
        <f t="shared" si="303"/>
        <v>1.0506084482622145E-5</v>
      </c>
      <c r="U2081">
        <f t="shared" si="304"/>
        <v>1.0601268884888161E-6</v>
      </c>
    </row>
    <row r="2082" spans="1:21" x14ac:dyDescent="0.3">
      <c r="A2082">
        <f t="shared" si="305"/>
        <v>63</v>
      </c>
      <c r="D2082" s="61">
        <f t="shared" si="297"/>
        <v>1.0107904188508605E-2</v>
      </c>
      <c r="E2082" s="61">
        <f>D2082/SUM(D2019:D2136)</f>
        <v>1.0629429284870814E-2</v>
      </c>
      <c r="F2082">
        <f>D2016*EXP(-N2016+D2016*A2082-EXP(-N2016+D2016*A2082))</f>
        <v>1.2808407492511741E-2</v>
      </c>
      <c r="G2082">
        <f t="shared" si="306"/>
        <v>5.3062364749770911E-7</v>
      </c>
      <c r="H2082">
        <f>F2082*(1/D2016+A2082-A2082*EXP(-N2016+D2016*A2082))</f>
        <v>0.81548791409678845</v>
      </c>
      <c r="I2082">
        <f>F2082*(-1+EXP(-N2016+D2016*A2082))</f>
        <v>-1.0977475494194219E-2</v>
      </c>
      <c r="K2082">
        <f t="shared" si="298"/>
        <v>-2.1789782076409268E-3</v>
      </c>
      <c r="L2082">
        <f t="shared" si="299"/>
        <v>0.66502053803793104</v>
      </c>
      <c r="M2082">
        <f t="shared" si="300"/>
        <v>1.2050496822563461E-4</v>
      </c>
      <c r="O2082">
        <f t="shared" si="301"/>
        <v>-8.9519985928090563E-3</v>
      </c>
      <c r="R2082">
        <f t="shared" si="302"/>
        <v>-1.7769303934114583E-3</v>
      </c>
      <c r="S2082">
        <f t="shared" si="303"/>
        <v>2.3919679876761517E-5</v>
      </c>
      <c r="U2082">
        <f t="shared" si="304"/>
        <v>4.7479460293740657E-6</v>
      </c>
    </row>
    <row r="2083" spans="1:21" x14ac:dyDescent="0.3">
      <c r="A2083">
        <f t="shared" si="305"/>
        <v>64</v>
      </c>
      <c r="D2083" s="61">
        <f t="shared" si="297"/>
        <v>1.2297869342500392E-2</v>
      </c>
      <c r="E2083" s="61">
        <f>D2083/SUM(D2019:D2136)</f>
        <v>1.2932387376534476E-2</v>
      </c>
      <c r="F2083">
        <f>D2016*EXP(-N2016+D2016*A2083-EXP(-N2016+D2016*A2083))</f>
        <v>1.3983884274908539E-2</v>
      </c>
      <c r="G2083">
        <f t="shared" si="306"/>
        <v>9.1893694541834021E-6</v>
      </c>
      <c r="H2083">
        <f>F2083*(1/D2016+A2083-A2083*EXP(-N2016+D2016*A2083))</f>
        <v>0.88838094318713523</v>
      </c>
      <c r="I2083">
        <f>F2083*(-1+EXP(-N2016+D2016*A2083))</f>
        <v>-1.1767227616847916E-2</v>
      </c>
      <c r="K2083">
        <f t="shared" si="298"/>
        <v>-1.0514968983740634E-3</v>
      </c>
      <c r="L2083">
        <f t="shared" si="299"/>
        <v>0.78922070021806401</v>
      </c>
      <c r="M2083">
        <f t="shared" si="300"/>
        <v>1.3846764578670829E-4</v>
      </c>
      <c r="O2083">
        <f t="shared" si="301"/>
        <v>-1.0453780768953057E-2</v>
      </c>
      <c r="R2083">
        <f t="shared" si="302"/>
        <v>-9.341298063358977E-4</v>
      </c>
      <c r="S2083">
        <f t="shared" si="303"/>
        <v>1.2373203341577205E-5</v>
      </c>
      <c r="U2083">
        <f t="shared" si="304"/>
        <v>1.1056457272902752E-6</v>
      </c>
    </row>
    <row r="2084" spans="1:21" x14ac:dyDescent="0.3">
      <c r="A2084">
        <f t="shared" si="305"/>
        <v>65</v>
      </c>
      <c r="D2084" s="61">
        <f t="shared" ref="D2084:D2136" si="307">D1884</f>
        <v>1.4276516311219033E-2</v>
      </c>
      <c r="E2084" s="61">
        <f>D2084/SUM(D2019:D2136)</f>
        <v>1.5013124158510442E-2</v>
      </c>
      <c r="F2084">
        <f>D2016*EXP(-N2016+D2016*A2084-EXP(-N2016+D2016*A2084))</f>
        <v>1.5241377883594347E-2</v>
      </c>
      <c r="G2084">
        <f t="shared" si="306"/>
        <v>2.6133914642305479E-5</v>
      </c>
      <c r="H2084">
        <f>F2084*(1/D2016+A2084-A2084*EXP(-N2016+D2016*A2084))</f>
        <v>0.96399149930532269</v>
      </c>
      <c r="I2084">
        <f>F2084*(-1+EXP(-N2016+D2016*A2084))</f>
        <v>-1.2562281310231993E-2</v>
      </c>
      <c r="K2084">
        <f t="shared" ref="K2084:K2136" si="308">E2084-F2084</f>
        <v>-2.2825372508390555E-4</v>
      </c>
      <c r="L2084">
        <f t="shared" ref="L2084:L2136" si="309">H2084*H2084</f>
        <v>0.92927961073292398</v>
      </c>
      <c r="M2084">
        <f t="shared" ref="M2084:M2136" si="310">I2084*I2084</f>
        <v>1.5781091171740403E-4</v>
      </c>
      <c r="O2084">
        <f t="shared" ref="O2084:O2136" si="311">H2084*I2084</f>
        <v>-1.2109932394945773E-2</v>
      </c>
      <c r="R2084">
        <f t="shared" ref="R2084:R2136" si="312">H2084*K2084</f>
        <v>-2.2003465066565905E-4</v>
      </c>
      <c r="S2084">
        <f t="shared" ref="S2084:S2136" si="313">I2084*K2084</f>
        <v>2.867387504612378E-6</v>
      </c>
      <c r="U2084">
        <f t="shared" ref="U2084:U2136" si="314">K2084*K2084</f>
        <v>5.2099763014679138E-8</v>
      </c>
    </row>
    <row r="2085" spans="1:21" x14ac:dyDescent="0.3">
      <c r="A2085">
        <f t="shared" ref="A2085:A2136" si="315">A2084+1</f>
        <v>66</v>
      </c>
      <c r="D2085" s="61">
        <f t="shared" si="307"/>
        <v>1.457936302296879E-2</v>
      </c>
      <c r="E2085" s="61">
        <f>D2085/SUM(D2019:D2136)</f>
        <v>1.533159647944512E-2</v>
      </c>
      <c r="F2085">
        <f>D2016*EXP(-N2016+D2016*A2085-EXP(-N2016+D2016*A2085))</f>
        <v>1.6580750413541828E-2</v>
      </c>
      <c r="G2085">
        <f t="shared" ref="G2085:G2136" si="316">(1/$H$4-E2085)^2</f>
        <v>2.9491485659223713E-5</v>
      </c>
      <c r="H2085">
        <f>F2085*(1/D2016+A2085-A2085*EXP(-N2016+D2016*A2085))</f>
        <v>1.0414223336592432</v>
      </c>
      <c r="I2085">
        <f>F2085*(-1+EXP(-N2016+D2016*A2085))</f>
        <v>-1.3348821128467154E-2</v>
      </c>
      <c r="K2085">
        <f t="shared" si="308"/>
        <v>-1.2491539340967073E-3</v>
      </c>
      <c r="L2085">
        <f t="shared" si="309"/>
        <v>1.0845604770442641</v>
      </c>
      <c r="M2085">
        <f t="shared" si="310"/>
        <v>1.7819102551981111E-4</v>
      </c>
      <c r="O2085">
        <f t="shared" si="311"/>
        <v>-1.3901760451208075E-2</v>
      </c>
      <c r="R2085">
        <f t="shared" si="312"/>
        <v>-1.3008968051466175E-3</v>
      </c>
      <c r="S2085">
        <f t="shared" si="313"/>
        <v>1.6674732428177993E-5</v>
      </c>
      <c r="U2085">
        <f t="shared" si="314"/>
        <v>1.5603855510692811E-6</v>
      </c>
    </row>
    <row r="2086" spans="1:21" x14ac:dyDescent="0.3">
      <c r="A2086">
        <f t="shared" si="315"/>
        <v>67</v>
      </c>
      <c r="D2086" s="61">
        <f t="shared" si="307"/>
        <v>1.5043432193271066E-2</v>
      </c>
      <c r="E2086" s="61">
        <f>D2086/SUM(D2019:D2136)</f>
        <v>1.5819609655769513E-2</v>
      </c>
      <c r="F2086">
        <f>D2016*EXP(-N2016+D2016*A2086-EXP(-N2016+D2016*A2086))</f>
        <v>1.8000259253774888E-2</v>
      </c>
      <c r="G2086">
        <f t="shared" si="316"/>
        <v>3.5030057457657347E-5</v>
      </c>
      <c r="H2086">
        <f>F2086*(1/D2016+A2086-A2086*EXP(-N2016+D2016*A2086))</f>
        <v>1.1194714348917889</v>
      </c>
      <c r="I2086">
        <f>F2086*(-1+EXP(-N2016+D2016*A2086))</f>
        <v>-1.410953943084425E-2</v>
      </c>
      <c r="K2086">
        <f t="shared" si="308"/>
        <v>-2.1806495980053742E-3</v>
      </c>
      <c r="L2086">
        <f t="shared" si="309"/>
        <v>1.2532162935386808</v>
      </c>
      <c r="M2086">
        <f t="shared" si="310"/>
        <v>1.9907910295054868E-4</v>
      </c>
      <c r="O2086">
        <f t="shared" si="311"/>
        <v>-1.5795226352309486E-2</v>
      </c>
      <c r="R2086">
        <f t="shared" si="312"/>
        <v>-2.4411749344752788E-3</v>
      </c>
      <c r="S2086">
        <f t="shared" si="313"/>
        <v>3.076796148791149E-5</v>
      </c>
      <c r="U2086">
        <f t="shared" si="314"/>
        <v>4.7552326692810003E-6</v>
      </c>
    </row>
    <row r="2087" spans="1:21" x14ac:dyDescent="0.3">
      <c r="A2087">
        <f t="shared" si="315"/>
        <v>68</v>
      </c>
      <c r="D2087" s="61">
        <f t="shared" si="307"/>
        <v>1.7962717114752714E-2</v>
      </c>
      <c r="E2087" s="61">
        <f>D2087/SUM(D2019:D2136)</f>
        <v>1.8889517329662618E-2</v>
      </c>
      <c r="F2087">
        <f>D2016*EXP(-N2016+D2016*A2087-EXP(-N2016+D2016*A2087))</f>
        <v>1.949617289503747E-2</v>
      </c>
      <c r="G2087">
        <f t="shared" si="316"/>
        <v>8.07936217761854E-5</v>
      </c>
      <c r="H2087">
        <f>F2087*(1/D2016+A2087-A2087*EXP(-N2016+D2016*A2087))</f>
        <v>1.1965805681820088</v>
      </c>
      <c r="I2087">
        <f>F2087*(-1+EXP(-N2016+D2016*A2087))</f>
        <v>-1.4823191039245495E-2</v>
      </c>
      <c r="K2087">
        <f t="shared" si="308"/>
        <v>-6.0665556537485218E-4</v>
      </c>
      <c r="L2087">
        <f t="shared" si="309"/>
        <v>1.4318050561507789</v>
      </c>
      <c r="M2087">
        <f t="shared" si="310"/>
        <v>2.1972699258596796E-4</v>
      </c>
      <c r="O2087">
        <f t="shared" si="311"/>
        <v>-1.7737142356010836E-2</v>
      </c>
      <c r="R2087">
        <f t="shared" si="312"/>
        <v>-7.2591226110701838E-4</v>
      </c>
      <c r="S2087">
        <f t="shared" si="313"/>
        <v>8.9925713405729186E-6</v>
      </c>
      <c r="U2087">
        <f t="shared" si="314"/>
        <v>3.6803097500028157E-7</v>
      </c>
    </row>
    <row r="2088" spans="1:21" x14ac:dyDescent="0.3">
      <c r="A2088">
        <f t="shared" si="315"/>
        <v>69</v>
      </c>
      <c r="D2088" s="61">
        <f t="shared" si="307"/>
        <v>1.9050321813314099E-2</v>
      </c>
      <c r="E2088" s="61">
        <f>D2088/SUM(D2019:D2136)</f>
        <v>2.0033237829743575E-2</v>
      </c>
      <c r="F2088">
        <f>D2016*EXP(-N2016+D2016*A2088-EXP(-N2016+D2016*A2088))</f>
        <v>2.1062342410422728E-2</v>
      </c>
      <c r="G2088">
        <f t="shared" si="316"/>
        <v>1.0266244407695767E-4</v>
      </c>
      <c r="H2088">
        <f>F2088*(1/D2016+A2088-A2088*EXP(-N2016+D2016*A2088))</f>
        <v>1.2707834339868316</v>
      </c>
      <c r="I2088">
        <f>F2088*(-1+EXP(-N2016+D2016*A2088))</f>
        <v>-1.5464187323252138E-2</v>
      </c>
      <c r="K2088">
        <f t="shared" si="308"/>
        <v>-1.0291045806791535E-3</v>
      </c>
      <c r="L2088">
        <f t="shared" si="309"/>
        <v>1.614890536095364</v>
      </c>
      <c r="M2088">
        <f t="shared" si="310"/>
        <v>2.3914108956863211E-4</v>
      </c>
      <c r="O2088">
        <f t="shared" si="311"/>
        <v>-1.9651633070457981E-2</v>
      </c>
      <c r="R2088">
        <f t="shared" si="312"/>
        <v>-1.307769052967033E-3</v>
      </c>
      <c r="S2088">
        <f t="shared" si="313"/>
        <v>1.5914266010839272E-5</v>
      </c>
      <c r="U2088">
        <f t="shared" si="314"/>
        <v>1.0590562379748165E-6</v>
      </c>
    </row>
    <row r="2089" spans="1:21" x14ac:dyDescent="0.3">
      <c r="A2089">
        <f t="shared" si="315"/>
        <v>70</v>
      </c>
      <c r="D2089" s="61">
        <f t="shared" si="307"/>
        <v>1.9709787509574837E-2</v>
      </c>
      <c r="E2089" s="61">
        <f>D2089/SUM(D2019:D2136)</f>
        <v>2.0726729166174206E-2</v>
      </c>
      <c r="F2089">
        <f>D2016*EXP(-N2016+D2016*A2089-EXP(-N2016+D2016*A2089))</f>
        <v>2.2689734891454229E-2</v>
      </c>
      <c r="G2089">
        <f t="shared" si="316"/>
        <v>1.1719662635032746E-4</v>
      </c>
      <c r="H2089">
        <f>F2089*(1/D2016+A2089-A2089*EXP(-N2016+D2016*A2089))</f>
        <v>1.339656934090016</v>
      </c>
      <c r="I2089">
        <f>F2089*(-1+EXP(-N2016+D2016*A2089))</f>
        <v>-1.6002274725750065E-2</v>
      </c>
      <c r="K2089">
        <f t="shared" si="308"/>
        <v>-1.9630057252800238E-3</v>
      </c>
      <c r="L2089">
        <f t="shared" si="309"/>
        <v>1.7946807010554613</v>
      </c>
      <c r="M2089">
        <f t="shared" si="310"/>
        <v>2.560727963983793E-4</v>
      </c>
      <c r="O2089">
        <f t="shared" si="311"/>
        <v>-2.1437558297564482E-2</v>
      </c>
      <c r="R2089">
        <f t="shared" si="312"/>
        <v>-2.6297542315297847E-3</v>
      </c>
      <c r="S2089">
        <f t="shared" si="313"/>
        <v>3.1412556904151202E-5</v>
      </c>
      <c r="U2089">
        <f t="shared" si="314"/>
        <v>3.853391477482152E-6</v>
      </c>
    </row>
    <row r="2090" spans="1:21" x14ac:dyDescent="0.3">
      <c r="A2090">
        <f t="shared" si="315"/>
        <v>71</v>
      </c>
      <c r="D2090" s="61">
        <f t="shared" si="307"/>
        <v>2.1967083500650859E-2</v>
      </c>
      <c r="E2090" s="61">
        <f>D2090/SUM(D2019:D2136)</f>
        <v>2.3100492081284028E-2</v>
      </c>
      <c r="F2090">
        <f>D2016*EXP(-N2016+D2016*A2090-EXP(-N2016+D2016*A2090))</f>
        <v>2.4365940533927825E-2</v>
      </c>
      <c r="G2090">
        <f t="shared" si="316"/>
        <v>1.7422685258005862E-4</v>
      </c>
      <c r="H2090">
        <f>F2090*(1/D2016+A2090-A2090*EXP(-N2016+D2016*A2090))</f>
        <v>1.4002805143684287</v>
      </c>
      <c r="I2090">
        <f>F2090*(-1+EXP(-N2016+D2016*A2090))</f>
        <v>-1.6402357802234958E-2</v>
      </c>
      <c r="K2090">
        <f t="shared" si="308"/>
        <v>-1.2654484526437963E-3</v>
      </c>
      <c r="L2090">
        <f t="shared" si="309"/>
        <v>1.9607855189199113</v>
      </c>
      <c r="M2090">
        <f t="shared" si="310"/>
        <v>2.6903734147253804E-4</v>
      </c>
      <c r="O2090">
        <f t="shared" si="311"/>
        <v>-2.2967902020168577E-2</v>
      </c>
      <c r="R2090">
        <f t="shared" si="312"/>
        <v>-1.7719828101747874E-3</v>
      </c>
      <c r="S2090">
        <f t="shared" si="313"/>
        <v>2.0756338300548127E-5</v>
      </c>
      <c r="U2090">
        <f t="shared" si="314"/>
        <v>1.6013597862985783E-6</v>
      </c>
    </row>
    <row r="2091" spans="1:21" x14ac:dyDescent="0.3">
      <c r="A2091">
        <f t="shared" si="315"/>
        <v>72</v>
      </c>
      <c r="D2091" s="61">
        <f t="shared" si="307"/>
        <v>2.3900150588625674E-2</v>
      </c>
      <c r="E2091" s="61">
        <f>D2091/SUM(D2019:D2136)</f>
        <v>2.5133297253487698E-2</v>
      </c>
      <c r="F2091">
        <f>D2016*EXP(-N2016+D2016*A2091-EXP(-N2016+D2016*A2091))</f>
        <v>2.6074672144891741E-2</v>
      </c>
      <c r="G2091">
        <f t="shared" si="316"/>
        <v>2.320231812483555E-4</v>
      </c>
      <c r="H2091">
        <f>F2091*(1/D2016+A2091-A2091*EXP(-N2016+D2016*A2091))</f>
        <v>1.4492103303309198</v>
      </c>
      <c r="I2091">
        <f>F2091*(-1+EXP(-N2016+D2016*A2091))</f>
        <v>-1.6624543896974972E-2</v>
      </c>
      <c r="K2091">
        <f t="shared" si="308"/>
        <v>-9.4137489140404262E-4</v>
      </c>
      <c r="L2091">
        <f t="shared" si="309"/>
        <v>2.100210581537854</v>
      </c>
      <c r="M2091">
        <f t="shared" si="310"/>
        <v>2.7637545978244777E-4</v>
      </c>
      <c r="O2091">
        <f t="shared" si="311"/>
        <v>-2.4092460752535978E-2</v>
      </c>
      <c r="R2091">
        <f t="shared" si="312"/>
        <v>-1.3642502173368863E-3</v>
      </c>
      <c r="S2091">
        <f t="shared" si="313"/>
        <v>1.5649928205656554E-5</v>
      </c>
      <c r="U2091">
        <f t="shared" si="314"/>
        <v>8.86186686165973E-7</v>
      </c>
    </row>
    <row r="2092" spans="1:21" x14ac:dyDescent="0.3">
      <c r="A2092">
        <f t="shared" si="315"/>
        <v>73</v>
      </c>
      <c r="D2092" s="61">
        <f t="shared" si="307"/>
        <v>2.5646422946606715E-2</v>
      </c>
      <c r="E2092" s="61">
        <f>D2092/SUM(D2019:D2136)</f>
        <v>2.6969669877833165E-2</v>
      </c>
      <c r="F2092">
        <f>D2016*EXP(-N2016+D2016*A2092-EXP(-N2016+D2016*A2092))</f>
        <v>2.7795284745312846E-2</v>
      </c>
      <c r="G2092">
        <f t="shared" si="316"/>
        <v>2.9133982939201025E-4</v>
      </c>
      <c r="H2092">
        <f>F2092*(1/D2016+A2092-A2092*EXP(-N2016+D2016*A2092))</f>
        <v>1.4824770026705949</v>
      </c>
      <c r="I2092">
        <f>F2092*(-1+EXP(-N2016+D2016*A2092))</f>
        <v>-1.6624504634971053E-2</v>
      </c>
      <c r="K2092">
        <f t="shared" si="308"/>
        <v>-8.2561486747968066E-4</v>
      </c>
      <c r="L2092">
        <f t="shared" si="309"/>
        <v>2.1977380634471912</v>
      </c>
      <c r="M2092">
        <f t="shared" si="310"/>
        <v>2.7637415435817405E-4</v>
      </c>
      <c r="O2092">
        <f t="shared" si="311"/>
        <v>-2.4645445802135298E-2</v>
      </c>
      <c r="R2092">
        <f t="shared" si="312"/>
        <v>-1.2239550541015573E-3</v>
      </c>
      <c r="S2092">
        <f t="shared" si="313"/>
        <v>1.3725438191116963E-5</v>
      </c>
      <c r="U2092">
        <f t="shared" si="314"/>
        <v>6.816399094034907E-7</v>
      </c>
    </row>
    <row r="2093" spans="1:21" x14ac:dyDescent="0.3">
      <c r="A2093">
        <f t="shared" si="315"/>
        <v>74</v>
      </c>
      <c r="D2093" s="61">
        <f t="shared" si="307"/>
        <v>2.7348241506391664E-2</v>
      </c>
      <c r="E2093" s="61">
        <f>D2093/SUM(D2019:D2136)</f>
        <v>2.8759295076049834E-2</v>
      </c>
      <c r="F2093">
        <f>D2016*EXP(-N2016+D2016*A2093-EXP(-N2016+D2016*A2093))</f>
        <v>2.9502353690448485E-2</v>
      </c>
      <c r="G2093">
        <f t="shared" si="316"/>
        <v>3.5563566660704916E-4</v>
      </c>
      <c r="H2093">
        <f>F2093*(1/D2016+A2093-A2093*EXP(-N2016+D2016*A2093))</f>
        <v>1.4956178710683832</v>
      </c>
      <c r="I2093">
        <f>F2093*(-1+EXP(-N2016+D2016*A2093))</f>
        <v>-1.6354266646436841E-2</v>
      </c>
      <c r="K2093">
        <f t="shared" si="308"/>
        <v>-7.4305861439865131E-4</v>
      </c>
      <c r="L2093">
        <f t="shared" si="309"/>
        <v>2.2368728162591229</v>
      </c>
      <c r="M2093">
        <f t="shared" si="310"/>
        <v>2.674620375427565E-4</v>
      </c>
      <c r="O2093">
        <f t="shared" si="311"/>
        <v>-2.4459733464628534E-2</v>
      </c>
      <c r="R2093">
        <f t="shared" si="312"/>
        <v>-1.1113317429459336E-3</v>
      </c>
      <c r="S2093">
        <f t="shared" si="313"/>
        <v>1.2152178713807436E-5</v>
      </c>
      <c r="U2093">
        <f t="shared" si="314"/>
        <v>5.5213610443204363E-7</v>
      </c>
    </row>
    <row r="2094" spans="1:21" x14ac:dyDescent="0.3">
      <c r="A2094">
        <f t="shared" si="315"/>
        <v>75</v>
      </c>
      <c r="D2094" s="61">
        <f t="shared" si="307"/>
        <v>2.8734972642275411E-2</v>
      </c>
      <c r="E2094" s="61">
        <f>D2094/SUM(D2019:D2136)</f>
        <v>3.021757567221561E-2</v>
      </c>
      <c r="F2094">
        <f>D2016*EXP(-N2016+D2016*A2094-EXP(-N2016+D2016*A2094))</f>
        <v>3.1165362095062508E-2</v>
      </c>
      <c r="G2094">
        <f t="shared" si="316"/>
        <v>4.1276364935339041E-4</v>
      </c>
      <c r="H2094">
        <f>F2094*(1/D2016+A2094-A2094*EXP(-N2016+D2016*A2094))</f>
        <v>1.4837566824941708</v>
      </c>
      <c r="I2094">
        <f>F2094*(-1+EXP(-N2016+D2016*A2094))</f>
        <v>-1.5763557394599535E-2</v>
      </c>
      <c r="K2094">
        <f t="shared" si="308"/>
        <v>-9.4778642284689893E-4</v>
      </c>
      <c r="L2094">
        <f t="shared" si="309"/>
        <v>2.2015338928461077</v>
      </c>
      <c r="M2094">
        <f t="shared" si="310"/>
        <v>2.4848974173283364E-4</v>
      </c>
      <c r="O2094">
        <f t="shared" si="311"/>
        <v>-2.3389283624117459E-2</v>
      </c>
      <c r="R2094">
        <f t="shared" si="312"/>
        <v>-1.4062844384763321E-3</v>
      </c>
      <c r="S2094">
        <f t="shared" si="313"/>
        <v>1.4940485674369275E-5</v>
      </c>
      <c r="U2094">
        <f t="shared" si="314"/>
        <v>8.9829910333292065E-7</v>
      </c>
    </row>
    <row r="2095" spans="1:21" x14ac:dyDescent="0.3">
      <c r="A2095">
        <f t="shared" si="315"/>
        <v>76</v>
      </c>
      <c r="D2095" s="61">
        <f t="shared" si="307"/>
        <v>2.9956400016221886E-2</v>
      </c>
      <c r="E2095" s="61">
        <f>D2095/SUM(D2019:D2136)</f>
        <v>3.1502023531617525E-2</v>
      </c>
      <c r="F2095">
        <f>D2016*EXP(-N2016+D2016*A2095-EXP(-N2016+D2016*A2095))</f>
        <v>3.2748561727894435E-2</v>
      </c>
      <c r="G2095">
        <f t="shared" si="316"/>
        <v>4.6660464535663225E-4</v>
      </c>
      <c r="H2095">
        <f>F2095*(1/D2016+A2095-A2095*EXP(-N2016+D2016*A2095))</f>
        <v>1.441745186292458</v>
      </c>
      <c r="I2095">
        <f>F2095*(-1+EXP(-N2016+D2016*A2095))</f>
        <v>-1.480183723636277E-2</v>
      </c>
      <c r="K2095">
        <f t="shared" si="308"/>
        <v>-1.2465381962769098E-3</v>
      </c>
      <c r="L2095">
        <f t="shared" si="309"/>
        <v>2.0786291821974743</v>
      </c>
      <c r="M2095">
        <f t="shared" si="310"/>
        <v>2.1909438557177544E-4</v>
      </c>
      <c r="O2095">
        <f t="shared" si="311"/>
        <v>-2.1340477583810483E-2</v>
      </c>
      <c r="R2095">
        <f t="shared" si="312"/>
        <v>-1.7971904440119179E-3</v>
      </c>
      <c r="S2095">
        <f t="shared" si="313"/>
        <v>1.8451055490200048E-5</v>
      </c>
      <c r="U2095">
        <f t="shared" si="314"/>
        <v>1.5538574747772918E-6</v>
      </c>
    </row>
    <row r="2096" spans="1:21" x14ac:dyDescent="0.3">
      <c r="A2096">
        <f t="shared" si="315"/>
        <v>77</v>
      </c>
      <c r="D2096" s="61">
        <f t="shared" si="307"/>
        <v>3.2674042245523505E-2</v>
      </c>
      <c r="E2096" s="61">
        <f>D2096/SUM(D2019:D2136)</f>
        <v>3.4359884603429133E-2</v>
      </c>
      <c r="F2096">
        <f>D2016*EXP(-N2016+D2016*A2096-EXP(-N2016+D2016*A2096))</f>
        <v>3.4211084782393625E-2</v>
      </c>
      <c r="G2096">
        <f t="shared" si="316"/>
        <v>5.9823752037830918E-4</v>
      </c>
      <c r="H2096">
        <f>F2096*(1/D2016+A2096-A2096*EXP(-N2016+D2016*A2096))</f>
        <v>1.3643815905800651</v>
      </c>
      <c r="I2096">
        <f>F2096*(-1+EXP(-N2016+D2016*A2096))</f>
        <v>-1.3421139820657216E-2</v>
      </c>
      <c r="K2096">
        <f t="shared" si="308"/>
        <v>1.4879982103550848E-4</v>
      </c>
      <c r="L2096">
        <f t="shared" si="309"/>
        <v>1.8615371247137884</v>
      </c>
      <c r="M2096">
        <f t="shared" si="310"/>
        <v>1.801269940856308E-4</v>
      </c>
      <c r="O2096">
        <f t="shared" si="311"/>
        <v>-1.8311556095905741E-2</v>
      </c>
      <c r="R2096">
        <f t="shared" si="312"/>
        <v>2.0301973650245611E-4</v>
      </c>
      <c r="S2096">
        <f t="shared" si="313"/>
        <v>-1.9970632034063301E-6</v>
      </c>
      <c r="U2096">
        <f t="shared" si="314"/>
        <v>2.2141386740199352E-8</v>
      </c>
    </row>
    <row r="2097" spans="1:21" x14ac:dyDescent="0.3">
      <c r="A2097">
        <f t="shared" si="315"/>
        <v>78</v>
      </c>
      <c r="D2097" s="61">
        <f t="shared" si="307"/>
        <v>3.3540692196800344E-2</v>
      </c>
      <c r="E2097" s="61">
        <f>D2097/SUM(D2019:D2136)</f>
        <v>3.5271250025977037E-2</v>
      </c>
      <c r="F2097">
        <f>D2016*EXP(-N2016+D2016*A2097-EXP(-N2016+D2016*A2097))</f>
        <v>3.5507395173322867E-2</v>
      </c>
      <c r="G2097">
        <f t="shared" si="316"/>
        <v>6.4365008876187443E-4</v>
      </c>
      <c r="H2097">
        <f>F2097*(1/D2016+A2097-A2097*EXP(-N2016+D2016*A2097))</f>
        <v>1.246719494252386</v>
      </c>
      <c r="I2097">
        <f>F2097*(-1+EXP(-N2016+D2016*A2097))</f>
        <v>-1.1579811828931691E-2</v>
      </c>
      <c r="K2097">
        <f t="shared" si="308"/>
        <v>-2.3614514734583009E-4</v>
      </c>
      <c r="L2097">
        <f t="shared" si="309"/>
        <v>1.5543094973489253</v>
      </c>
      <c r="M2097">
        <f t="shared" si="310"/>
        <v>1.3409204199346631E-4</v>
      </c>
      <c r="O2097">
        <f t="shared" si="311"/>
        <v>-1.4436777146903515E-2</v>
      </c>
      <c r="R2097">
        <f t="shared" si="312"/>
        <v>-2.9440675866914849E-4</v>
      </c>
      <c r="S2097">
        <f t="shared" si="313"/>
        <v>2.7345163705800606E-6</v>
      </c>
      <c r="U2097">
        <f t="shared" si="314"/>
        <v>5.5764530614983804E-8</v>
      </c>
    </row>
    <row r="2098" spans="1:21" x14ac:dyDescent="0.3">
      <c r="A2098">
        <f t="shared" si="315"/>
        <v>79</v>
      </c>
      <c r="D2098" s="61">
        <f t="shared" si="307"/>
        <v>3.5041361656935367E-2</v>
      </c>
      <c r="E2098" s="61">
        <f>D2098/SUM(D2019:D2136)</f>
        <v>3.6849347681928803E-2</v>
      </c>
      <c r="F2098">
        <f>D2016*EXP(-N2016+D2016*A2098-EXP(-N2016+D2016*A2098))</f>
        <v>3.6588174506129806E-2</v>
      </c>
      <c r="G2098">
        <f t="shared" si="316"/>
        <v>7.2621397641686259E-4</v>
      </c>
      <c r="H2098">
        <f>F2098*(1/D2016+A2098-A2098*EXP(-N2016+D2016*A2098))</f>
        <v>1.0844767780580624</v>
      </c>
      <c r="I2098">
        <f>F2098*(-1+EXP(-N2016+D2016*A2098))</f>
        <v>-9.2471807619051542E-3</v>
      </c>
      <c r="K2098">
        <f t="shared" si="308"/>
        <v>2.6117317579899685E-4</v>
      </c>
      <c r="L2098">
        <f t="shared" si="309"/>
        <v>1.1760898821471959</v>
      </c>
      <c r="M2098">
        <f t="shared" si="310"/>
        <v>8.5510352043348791E-5</v>
      </c>
      <c r="O2098">
        <f t="shared" si="311"/>
        <v>-1.00283527987914E-2</v>
      </c>
      <c r="R2098">
        <f t="shared" si="312"/>
        <v>2.8323624420568803E-4</v>
      </c>
      <c r="S2098">
        <f t="shared" si="313"/>
        <v>-2.4151155667741567E-6</v>
      </c>
      <c r="U2098">
        <f t="shared" si="314"/>
        <v>6.821142775693371E-8</v>
      </c>
    </row>
    <row r="2099" spans="1:21" x14ac:dyDescent="0.3">
      <c r="A2099">
        <f t="shared" si="315"/>
        <v>80</v>
      </c>
      <c r="D2099" s="61">
        <f t="shared" si="307"/>
        <v>3.735361953938126E-2</v>
      </c>
      <c r="E2099" s="61">
        <f>D2099/SUM(D2019:D2136)</f>
        <v>3.9280908289496271E-2</v>
      </c>
      <c r="F2099">
        <f>D2016*EXP(-N2016+D2016*A2099-EXP(-N2016+D2016*A2099))</f>
        <v>3.7401735901679702E-2</v>
      </c>
      <c r="G2099">
        <f t="shared" si="316"/>
        <v>8.6317959287967173E-4</v>
      </c>
      <c r="H2099">
        <f>F2099*(1/D2016+A2099-A2099*EXP(-N2016+D2016*A2099))</f>
        <v>0.87454591540223658</v>
      </c>
      <c r="I2099">
        <f>F2099*(-1+EXP(-N2016+D2016*A2099))</f>
        <v>-6.4090765588218686E-3</v>
      </c>
      <c r="K2099">
        <f t="shared" si="308"/>
        <v>1.8791723878165689E-3</v>
      </c>
      <c r="L2099">
        <f t="shared" si="309"/>
        <v>0.76483055814673595</v>
      </c>
      <c r="M2099">
        <f t="shared" si="310"/>
        <v>4.1076262336839966E-5</v>
      </c>
      <c r="O2099">
        <f t="shared" si="311"/>
        <v>-5.6050317260178872E-3</v>
      </c>
      <c r="R2099">
        <f t="shared" si="312"/>
        <v>1.643422536101648E-3</v>
      </c>
      <c r="S2099">
        <f t="shared" si="313"/>
        <v>-1.204375970074049E-5</v>
      </c>
      <c r="U2099">
        <f t="shared" si="314"/>
        <v>3.5312888631322251E-6</v>
      </c>
    </row>
    <row r="2100" spans="1:21" x14ac:dyDescent="0.3">
      <c r="A2100">
        <f t="shared" si="315"/>
        <v>81</v>
      </c>
      <c r="D2100" s="61">
        <f t="shared" si="307"/>
        <v>3.688652398182779E-2</v>
      </c>
      <c r="E2100" s="61">
        <f>D2100/SUM(D2019:D2136)</f>
        <v>3.8789712577141137E-2</v>
      </c>
      <c r="F2100">
        <f>D2016*EXP(-N2016+D2016*A2100-EXP(-N2016+D2016*A2100))</f>
        <v>3.7896043810044362E-2</v>
      </c>
      <c r="G2100">
        <f t="shared" si="316"/>
        <v>8.3455828641848485E-4</v>
      </c>
      <c r="H2100">
        <f>F2100*(1/D2016+A2100-A2100*EXP(-N2016+D2016*A2100))</f>
        <v>0.61559417507177627</v>
      </c>
      <c r="I2100">
        <f>F2100*(-1+EXP(-N2016+D2016*A2100))</f>
        <v>-3.0739816110631089E-3</v>
      </c>
      <c r="K2100">
        <f t="shared" si="308"/>
        <v>8.9366876709677523E-4</v>
      </c>
      <c r="L2100">
        <f t="shared" si="309"/>
        <v>0.37895618838230072</v>
      </c>
      <c r="M2100">
        <f t="shared" si="310"/>
        <v>9.4493629451541459E-6</v>
      </c>
      <c r="O2100">
        <f t="shared" si="311"/>
        <v>-1.8923251740482043E-3</v>
      </c>
      <c r="R2100">
        <f t="shared" si="312"/>
        <v>5.5013728746835069E-4</v>
      </c>
      <c r="S2100">
        <f t="shared" si="313"/>
        <v>-2.7471213564369274E-6</v>
      </c>
      <c r="U2100">
        <f t="shared" si="314"/>
        <v>7.9864386528427024E-7</v>
      </c>
    </row>
    <row r="2101" spans="1:21" x14ac:dyDescent="0.3">
      <c r="A2101">
        <f t="shared" si="315"/>
        <v>82</v>
      </c>
      <c r="D2101" s="61">
        <f t="shared" si="307"/>
        <v>3.8021967694227748E-2</v>
      </c>
      <c r="E2101" s="61">
        <f>D2101/SUM(D2019:D2136)</f>
        <v>3.9983740381799956E-2</v>
      </c>
      <c r="F2101">
        <f>D2016*EXP(-N2016+D2016*A2101-EXP(-N2016+D2016*A2101))</f>
        <v>3.8021384621217347E-2</v>
      </c>
      <c r="G2101">
        <f t="shared" si="316"/>
        <v>9.0497186457670501E-4</v>
      </c>
      <c r="H2101">
        <f>F2101*(1/D2016+A2101-A2101*EXP(-N2016+D2016*A2101))</f>
        <v>0.3087234826939948</v>
      </c>
      <c r="I2101">
        <f>F2101*(-1+EXP(-N2016+D2016*A2101))</f>
        <v>7.2061845689420923E-4</v>
      </c>
      <c r="K2101">
        <f t="shared" si="308"/>
        <v>1.9623557605826097E-3</v>
      </c>
      <c r="L2101">
        <f t="shared" si="309"/>
        <v>9.5310188766709311E-2</v>
      </c>
      <c r="M2101">
        <f t="shared" si="310"/>
        <v>5.1929096041659132E-7</v>
      </c>
      <c r="O2101">
        <f t="shared" si="311"/>
        <v>2.2247183970595263E-4</v>
      </c>
      <c r="R2101">
        <f t="shared" si="312"/>
        <v>6.0582530469168632E-4</v>
      </c>
      <c r="S2101">
        <f t="shared" si="313"/>
        <v>1.4141097800685026E-6</v>
      </c>
      <c r="U2101">
        <f t="shared" si="314"/>
        <v>3.8508401310917528E-6</v>
      </c>
    </row>
    <row r="2102" spans="1:21" x14ac:dyDescent="0.3">
      <c r="A2102">
        <f t="shared" si="315"/>
        <v>83</v>
      </c>
      <c r="D2102" s="61">
        <f t="shared" si="307"/>
        <v>3.7052221085267276E-2</v>
      </c>
      <c r="E2102" s="61">
        <f>D2102/SUM(D2019:D2136)</f>
        <v>3.8963958950164766E-2</v>
      </c>
      <c r="F2102">
        <f>D2016*EXP(-N2016+D2016*A2102-EXP(-N2016+D2016*A2102))</f>
        <v>3.7733676268278935E-2</v>
      </c>
      <c r="G2102">
        <f t="shared" si="316"/>
        <v>8.4465615844319785E-4</v>
      </c>
      <c r="H2102">
        <f>F2102*(1/D2016+A2102-A2102*EXP(-N2016+D2016*A2102))</f>
        <v>-4.1864683873626504E-2</v>
      </c>
      <c r="I2102">
        <f>F2102*(-1+EXP(-N2016+D2016*A2102))</f>
        <v>4.902356925664513E-3</v>
      </c>
      <c r="K2102">
        <f t="shared" si="308"/>
        <v>1.2302826818858317E-3</v>
      </c>
      <c r="L2102">
        <f t="shared" si="309"/>
        <v>1.7526517558386831E-3</v>
      </c>
      <c r="M2102">
        <f t="shared" si="310"/>
        <v>2.4033103426610814E-5</v>
      </c>
      <c r="O2102">
        <f t="shared" si="311"/>
        <v>-2.0523562292862834E-4</v>
      </c>
      <c r="R2102">
        <f t="shared" si="312"/>
        <v>-5.1505395552347748E-5</v>
      </c>
      <c r="S2102">
        <f t="shared" si="313"/>
        <v>6.0312848260681184E-6</v>
      </c>
      <c r="U2102">
        <f t="shared" si="314"/>
        <v>1.5135954773481947E-6</v>
      </c>
    </row>
    <row r="2103" spans="1:21" x14ac:dyDescent="0.3">
      <c r="A2103">
        <f t="shared" si="315"/>
        <v>84</v>
      </c>
      <c r="D2103" s="61">
        <f t="shared" si="307"/>
        <v>3.6517876104514006E-2</v>
      </c>
      <c r="E2103" s="61">
        <f>D2103/SUM(D2019:D2136)</f>
        <v>3.8402044028859939E-2</v>
      </c>
      <c r="F2103">
        <f>D2016*EXP(-N2016+D2016*A2103-EXP(-N2016+D2016*A2103))</f>
        <v>3.699832159766045E-2</v>
      </c>
      <c r="G2103">
        <f t="shared" si="316"/>
        <v>8.1231007511222016E-4</v>
      </c>
      <c r="H2103">
        <f>F2103*(1/D2016+A2103-A2103*EXP(-N2016+D2016*A2103))</f>
        <v>-0.4282826315972415</v>
      </c>
      <c r="I2103">
        <f>F2103*(-1+EXP(-N2016+D2016*A2103))</f>
        <v>9.3595219280739102E-3</v>
      </c>
      <c r="K2103">
        <f t="shared" si="308"/>
        <v>1.4037224311994889E-3</v>
      </c>
      <c r="L2103">
        <f t="shared" si="309"/>
        <v>0.18342601252785848</v>
      </c>
      <c r="M2103">
        <f t="shared" si="310"/>
        <v>8.7600650722096366E-5</v>
      </c>
      <c r="O2103">
        <f t="shared" si="311"/>
        <v>-4.0085206818475817E-3</v>
      </c>
      <c r="R2103">
        <f t="shared" si="312"/>
        <v>-6.0118993686619489E-4</v>
      </c>
      <c r="S2103">
        <f t="shared" si="313"/>
        <v>1.3138170875740837E-5</v>
      </c>
      <c r="U2103">
        <f t="shared" si="314"/>
        <v>1.9704366638526038E-6</v>
      </c>
    </row>
    <row r="2104" spans="1:21" x14ac:dyDescent="0.3">
      <c r="A2104">
        <f t="shared" si="315"/>
        <v>85</v>
      </c>
      <c r="D2104" s="61">
        <f t="shared" si="307"/>
        <v>3.4438768285532606E-2</v>
      </c>
      <c r="E2104" s="61">
        <f>D2104/SUM(D2019:D2136)</f>
        <v>3.6215663041730149E-2</v>
      </c>
      <c r="F2104">
        <f>D2016*EXP(-N2016+D2016*A2104-EXP(-N2016+D2016*A2104))</f>
        <v>3.5794399951742571E-2</v>
      </c>
      <c r="G2104">
        <f t="shared" si="316"/>
        <v>6.9246201208233299E-4</v>
      </c>
      <c r="H2104">
        <f>F2104*(1/D2016+A2104-A2104*EXP(-N2016+D2016*A2104))</f>
        <v>-0.8385606168370715</v>
      </c>
      <c r="I2104">
        <f>F2104*(-1+EXP(-N2016+D2016*A2104))</f>
        <v>1.3939191027556011E-2</v>
      </c>
      <c r="K2104">
        <f t="shared" si="308"/>
        <v>4.21263089987578E-4</v>
      </c>
      <c r="L2104">
        <f t="shared" si="309"/>
        <v>0.70318390811016984</v>
      </c>
      <c r="M2104">
        <f t="shared" si="310"/>
        <v>1.9430104650269801E-4</v>
      </c>
      <c r="O2104">
        <f t="shared" si="311"/>
        <v>-1.1688856626277142E-2</v>
      </c>
      <c r="R2104">
        <f t="shared" si="312"/>
        <v>-3.5325463659067417E-4</v>
      </c>
      <c r="S2104">
        <f t="shared" si="313"/>
        <v>5.8720666841953681E-6</v>
      </c>
      <c r="U2104">
        <f t="shared" si="314"/>
        <v>1.7746259098588224E-7</v>
      </c>
    </row>
    <row r="2105" spans="1:21" x14ac:dyDescent="0.3">
      <c r="A2105">
        <f t="shared" si="315"/>
        <v>86</v>
      </c>
      <c r="D2105" s="61">
        <f t="shared" si="307"/>
        <v>3.2135071513350197E-2</v>
      </c>
      <c r="E2105" s="61">
        <f>D2105/SUM(D2019:D2136)</f>
        <v>3.3793105261499444E-2</v>
      </c>
      <c r="F2105">
        <f>D2016*EXP(-N2016+D2016*A2105-EXP(-N2016+D2016*A2105))</f>
        <v>3.4118859978056207E-2</v>
      </c>
      <c r="G2105">
        <f t="shared" si="316"/>
        <v>5.7083316693766267E-4</v>
      </c>
      <c r="H2105">
        <f>F2105*(1/D2016+A2105-A2105*EXP(-N2016+D2016*A2105))</f>
        <v>-1.2565781185918175</v>
      </c>
      <c r="I2105">
        <f>F2105*(-1+EXP(-N2016+D2016*A2105))</f>
        <v>1.8449299669450071E-2</v>
      </c>
      <c r="K2105">
        <f t="shared" si="308"/>
        <v>-3.2575471655676286E-4</v>
      </c>
      <c r="L2105">
        <f t="shared" si="309"/>
        <v>1.5789885681237517</v>
      </c>
      <c r="M2105">
        <f t="shared" si="310"/>
        <v>3.403766582931705E-4</v>
      </c>
      <c r="O2105">
        <f t="shared" si="311"/>
        <v>-2.3182986267974208E-2</v>
      </c>
      <c r="R2105">
        <f t="shared" si="312"/>
        <v>4.0933624885330786E-4</v>
      </c>
      <c r="S2105">
        <f t="shared" si="313"/>
        <v>-6.0099463844924865E-6</v>
      </c>
      <c r="U2105">
        <f t="shared" si="314"/>
        <v>1.0611613535897691E-7</v>
      </c>
    </row>
    <row r="2106" spans="1:21" x14ac:dyDescent="0.3">
      <c r="A2106">
        <f t="shared" si="315"/>
        <v>87</v>
      </c>
      <c r="D2106" s="61">
        <f t="shared" si="307"/>
        <v>2.9292899015876152E-2</v>
      </c>
      <c r="E2106" s="61">
        <f>D2106/SUM(D2019:D2136)</f>
        <v>3.0804288686481777E-2</v>
      </c>
      <c r="F2106">
        <f>D2016*EXP(-N2016+D2016*A2106-EXP(-N2016+D2016*A2106))</f>
        <v>3.1990238532431436E-2</v>
      </c>
      <c r="G2106">
        <f t="shared" si="316"/>
        <v>4.369478918370038E-4</v>
      </c>
      <c r="H2106">
        <f>F2106*(1/D2016+A2106-A2106*EXP(-N2016+D2016*A2106))</f>
        <v>-1.6624672185151941</v>
      </c>
      <c r="I2106">
        <f>F2106*(-1+EXP(-N2016+D2016*A2106))</f>
        <v>2.2665940799603837E-2</v>
      </c>
      <c r="K2106">
        <f t="shared" si="308"/>
        <v>-1.1859498459496597E-3</v>
      </c>
      <c r="L2106">
        <f t="shared" si="309"/>
        <v>2.7637972526376462</v>
      </c>
      <c r="M2106">
        <f t="shared" si="310"/>
        <v>5.137448723311458E-4</v>
      </c>
      <c r="O2106">
        <f t="shared" si="311"/>
        <v>-3.7681383556147446E-2</v>
      </c>
      <c r="R2106">
        <f t="shared" si="312"/>
        <v>1.9716027416944535E-3</v>
      </c>
      <c r="S2106">
        <f t="shared" si="313"/>
        <v>-2.6880668999594275E-5</v>
      </c>
      <c r="U2106">
        <f t="shared" si="314"/>
        <v>1.4064770371080215E-6</v>
      </c>
    </row>
    <row r="2107" spans="1:21" x14ac:dyDescent="0.3">
      <c r="A2107">
        <f t="shared" si="315"/>
        <v>88</v>
      </c>
      <c r="D2107" s="61">
        <f t="shared" si="307"/>
        <v>2.6897095939756234E-2</v>
      </c>
      <c r="E2107" s="61">
        <f>D2107/SUM(D2019:D2136)</f>
        <v>2.8284872306670397E-2</v>
      </c>
      <c r="F2107">
        <f>D2016*EXP(-N2016+D2016*A2107-EXP(-N2016+D2016*A2107))</f>
        <v>2.9451310717601632E-2</v>
      </c>
      <c r="G2107">
        <f t="shared" si="316"/>
        <v>3.3796712502513618E-4</v>
      </c>
      <c r="H2107">
        <f>F2107*(1/D2016+A2107-A2107*EXP(-N2016+D2016*A2107))</f>
        <v>-2.0336151804957132</v>
      </c>
      <c r="I2107">
        <f>F2107*(-1+EXP(-N2016+D2016*A2107))</f>
        <v>2.6346858366925775E-2</v>
      </c>
      <c r="K2107">
        <f t="shared" si="308"/>
        <v>-1.1664384109312358E-3</v>
      </c>
      <c r="L2107">
        <f t="shared" si="309"/>
        <v>4.1355907023426122</v>
      </c>
      <c r="M2107">
        <f t="shared" si="310"/>
        <v>6.9415694580684671E-4</v>
      </c>
      <c r="O2107">
        <f t="shared" si="311"/>
        <v>-5.3579371133350755E-2</v>
      </c>
      <c r="R2107">
        <f t="shared" si="312"/>
        <v>2.3720868595830578E-3</v>
      </c>
      <c r="S2107">
        <f t="shared" si="313"/>
        <v>-3.0731987606547237E-5</v>
      </c>
      <c r="U2107">
        <f t="shared" si="314"/>
        <v>1.3605785664957865E-6</v>
      </c>
    </row>
    <row r="2108" spans="1:21" x14ac:dyDescent="0.3">
      <c r="A2108">
        <f t="shared" si="315"/>
        <v>89</v>
      </c>
      <c r="D2108" s="61">
        <f t="shared" si="307"/>
        <v>2.3295270772920481E-2</v>
      </c>
      <c r="E2108" s="61">
        <f>D2108/SUM(D2019:D2136)</f>
        <v>2.449720819813302E-2</v>
      </c>
      <c r="F2108">
        <f>D2016*EXP(-N2016+D2016*A2108-EXP(-N2016+D2016*A2108))</f>
        <v>2.6570010471970891E-2</v>
      </c>
      <c r="G2108">
        <f t="shared" si="316"/>
        <v>2.1304958279716932E-4</v>
      </c>
      <c r="H2108">
        <f>F2108*(1/D2016+A2108-A2108*EXP(-N2016+D2016*A2108))</f>
        <v>-2.3463369612034861</v>
      </c>
      <c r="I2108">
        <f>F2108*(-1+EXP(-N2016+D2016*A2108))</f>
        <v>2.9251370482867779E-2</v>
      </c>
      <c r="K2108">
        <f t="shared" si="308"/>
        <v>-2.0728022738378711E-3</v>
      </c>
      <c r="L2108">
        <f t="shared" si="309"/>
        <v>5.5052971355096094</v>
      </c>
      <c r="M2108">
        <f t="shared" si="310"/>
        <v>8.5564267512598842E-4</v>
      </c>
      <c r="O2108">
        <f t="shared" si="311"/>
        <v>-6.8633571729809342E-2</v>
      </c>
      <c r="R2108">
        <f t="shared" si="312"/>
        <v>4.8634925883724268E-3</v>
      </c>
      <c r="S2108">
        <f t="shared" si="313"/>
        <v>-6.063230724976232E-5</v>
      </c>
      <c r="U2108">
        <f t="shared" si="314"/>
        <v>4.2965092664274491E-6</v>
      </c>
    </row>
    <row r="2109" spans="1:21" x14ac:dyDescent="0.3">
      <c r="A2109">
        <f t="shared" si="315"/>
        <v>90</v>
      </c>
      <c r="D2109" s="61">
        <f t="shared" si="307"/>
        <v>2.0845945639594399E-2</v>
      </c>
      <c r="E2109" s="61">
        <f>D2109/SUM(D2019:D2136)</f>
        <v>2.1921508249379575E-2</v>
      </c>
      <c r="F2109">
        <f>D2016*EXP(-N2016+D2016*A2109-EXP(-N2016+D2016*A2109))</f>
        <v>2.3437993034316422E-2</v>
      </c>
      <c r="G2109">
        <f t="shared" si="316"/>
        <v>1.4449285660336677E-4</v>
      </c>
      <c r="H2109">
        <f>F2109*(1/D2016+A2109-A2109*EXP(-N2016+D2016*A2109))</f>
        <v>-2.5781856184906018</v>
      </c>
      <c r="I2109">
        <f>F2109*(-1+EXP(-N2016+D2016*A2109))</f>
        <v>3.1165798655292686E-2</v>
      </c>
      <c r="K2109">
        <f t="shared" si="308"/>
        <v>-1.5164847849368467E-3</v>
      </c>
      <c r="L2109">
        <f t="shared" si="309"/>
        <v>6.647041083391767</v>
      </c>
      <c r="M2109">
        <f t="shared" si="310"/>
        <v>9.7130700582224343E-4</v>
      </c>
      <c r="O2109">
        <f t="shared" si="311"/>
        <v>-8.0351213881849334E-2</v>
      </c>
      <c r="R2109">
        <f t="shared" si="312"/>
        <v>3.9097792631839915E-3</v>
      </c>
      <c r="S2109">
        <f t="shared" si="313"/>
        <v>-4.7262459471156593E-5</v>
      </c>
      <c r="U2109">
        <f t="shared" si="314"/>
        <v>2.299726102944954E-6</v>
      </c>
    </row>
    <row r="2110" spans="1:21" x14ac:dyDescent="0.3">
      <c r="A2110">
        <f t="shared" si="315"/>
        <v>91</v>
      </c>
      <c r="D2110" s="61">
        <f t="shared" si="307"/>
        <v>1.781497199623313E-2</v>
      </c>
      <c r="E2110" s="61">
        <f>D2110/SUM(D2019:D2136)</f>
        <v>1.8734149188037948E-2</v>
      </c>
      <c r="F2110">
        <f>D2016*EXP(-N2016+D2016*A2110-EXP(-N2016+D2016*A2110))</f>
        <v>2.0166382247519092E-2</v>
      </c>
      <c r="G2110">
        <f t="shared" si="316"/>
        <v>7.8024699492078799E-5</v>
      </c>
      <c r="H2110">
        <f>F2110*(1/D2016+A2110-A2110*EXP(-N2016+D2016*A2110))</f>
        <v>-2.7107212646646057</v>
      </c>
      <c r="I2110">
        <f>F2110*(-1+EXP(-N2016+D2016*A2110))</f>
        <v>3.1931960054749318E-2</v>
      </c>
      <c r="K2110">
        <f t="shared" si="308"/>
        <v>-1.4322330594811437E-3</v>
      </c>
      <c r="L2110">
        <f t="shared" si="309"/>
        <v>7.3480097747048791</v>
      </c>
      <c r="M2110">
        <f t="shared" si="310"/>
        <v>1.0196500729381061E-3</v>
      </c>
      <c r="O2110">
        <f t="shared" si="311"/>
        <v>-8.6558643142829739E-2</v>
      </c>
      <c r="R2110">
        <f t="shared" si="312"/>
        <v>3.8823846102911835E-3</v>
      </c>
      <c r="S2110">
        <f t="shared" si="313"/>
        <v>-4.5734008844443284E-5</v>
      </c>
      <c r="U2110">
        <f t="shared" si="314"/>
        <v>2.0512915366707175E-6</v>
      </c>
    </row>
    <row r="2111" spans="1:21" x14ac:dyDescent="0.3">
      <c r="A2111">
        <f t="shared" si="315"/>
        <v>92</v>
      </c>
      <c r="D2111" s="61">
        <f t="shared" si="307"/>
        <v>1.5331239437415897E-2</v>
      </c>
      <c r="E2111" s="61">
        <f>D2111/SUM(D2019:D2136)</f>
        <v>1.6122266536192753E-2</v>
      </c>
      <c r="F2111">
        <f>D2016*EXP(-N2016+D2016*A2111-EXP(-N2016+D2016*A2111))</f>
        <v>1.6878583470220716E-2</v>
      </c>
      <c r="G2111">
        <f t="shared" si="316"/>
        <v>3.8704280507846559E-5</v>
      </c>
      <c r="H2111">
        <f>F2111*(1/D2016+A2111-A2111*EXP(-N2016+D2016*A2111))</f>
        <v>-2.7323855799031502</v>
      </c>
      <c r="I2111">
        <f>F2111*(-1+EXP(-N2016+D2016*A2111))</f>
        <v>3.1474640428526719E-2</v>
      </c>
      <c r="K2111">
        <f t="shared" si="308"/>
        <v>-7.5631693402796255E-4</v>
      </c>
      <c r="L2111">
        <f t="shared" si="309"/>
        <v>7.4659309572626746</v>
      </c>
      <c r="M2111">
        <f t="shared" si="310"/>
        <v>9.9065299010504858E-4</v>
      </c>
      <c r="O2111">
        <f t="shared" si="311"/>
        <v>-8.6000853639543115E-2</v>
      </c>
      <c r="R2111">
        <f t="shared" si="312"/>
        <v>2.0665494843745669E-3</v>
      </c>
      <c r="S2111">
        <f t="shared" si="313"/>
        <v>-2.3804803548535885E-5</v>
      </c>
      <c r="U2111">
        <f t="shared" si="314"/>
        <v>5.7201530469745743E-7</v>
      </c>
    </row>
    <row r="2112" spans="1:21" x14ac:dyDescent="0.3">
      <c r="A2112">
        <f t="shared" si="315"/>
        <v>93</v>
      </c>
      <c r="D2112" s="61">
        <f t="shared" si="307"/>
        <v>1.3257293749188751E-2</v>
      </c>
      <c r="E2112" s="61">
        <f>D2112/SUM(D2019:D2136)</f>
        <v>1.3941314023926624E-2</v>
      </c>
      <c r="F2112">
        <f>D2016*EXP(-N2016+D2016*A2112-EXP(-N2016+D2016*A2112))</f>
        <v>1.3700538424626959E-2</v>
      </c>
      <c r="G2112">
        <f t="shared" si="316"/>
        <v>1.6324217418254476E-5</v>
      </c>
      <c r="H2112">
        <f>F2112*(1/D2016+A2112-A2112*EXP(-N2016+D2016*A2112))</f>
        <v>-2.6409682047085625</v>
      </c>
      <c r="I2112">
        <f>F2112*(-1+EXP(-N2016+D2016*A2112))</f>
        <v>2.9822640080951826E-2</v>
      </c>
      <c r="K2112">
        <f t="shared" si="308"/>
        <v>2.4077559929966581E-4</v>
      </c>
      <c r="L2112">
        <f t="shared" si="309"/>
        <v>6.9747130582815675</v>
      </c>
      <c r="M2112">
        <f t="shared" si="310"/>
        <v>8.8938986139799436E-4</v>
      </c>
      <c r="O2112">
        <f t="shared" si="311"/>
        <v>-7.8760644234260963E-2</v>
      </c>
      <c r="R2112">
        <f t="shared" si="312"/>
        <v>-6.3588070222006662E-4</v>
      </c>
      <c r="S2112">
        <f t="shared" si="313"/>
        <v>7.1805640381894098E-6</v>
      </c>
      <c r="U2112">
        <f t="shared" si="314"/>
        <v>5.7972889218113234E-8</v>
      </c>
    </row>
    <row r="2113" spans="1:21" x14ac:dyDescent="0.3">
      <c r="A2113">
        <f t="shared" si="315"/>
        <v>94</v>
      </c>
      <c r="D2113" s="61">
        <f t="shared" si="307"/>
        <v>9.0454195876209995E-3</v>
      </c>
      <c r="E2113" s="61">
        <f>D2113/SUM(D2019:D2136)</f>
        <v>9.5121249732373122E-3</v>
      </c>
      <c r="F2113">
        <f>D2016*EXP(-N2016+D2016*A2113-EXP(-N2016+D2016*A2113))</f>
        <v>1.0749389778482008E-2</v>
      </c>
      <c r="G2113">
        <f t="shared" si="316"/>
        <v>1.5121608604213141E-7</v>
      </c>
      <c r="H2113">
        <f>F2113*(1/D2016+A2113-A2113*EXP(-N2016+D2016*A2113))</f>
        <v>-2.4450622540303946</v>
      </c>
      <c r="I2113">
        <f>F2113*(-1+EXP(-N2016+D2016*A2113))</f>
        <v>2.7117558808477254E-2</v>
      </c>
      <c r="K2113">
        <f t="shared" si="308"/>
        <v>-1.2372648052446956E-3</v>
      </c>
      <c r="L2113">
        <f t="shared" si="309"/>
        <v>5.9783294260841942</v>
      </c>
      <c r="M2113">
        <f t="shared" si="310"/>
        <v>7.3536199573122232E-4</v>
      </c>
      <c r="O2113">
        <f t="shared" si="311"/>
        <v>-6.6304119464057176E-2</v>
      </c>
      <c r="R2113">
        <f t="shared" si="312"/>
        <v>3.0251894735440726E-3</v>
      </c>
      <c r="S2113">
        <f t="shared" si="313"/>
        <v>-3.3551601117882194E-5</v>
      </c>
      <c r="U2113">
        <f t="shared" si="314"/>
        <v>1.5308241982971946E-6</v>
      </c>
    </row>
    <row r="2114" spans="1:21" x14ac:dyDescent="0.3">
      <c r="A2114">
        <f t="shared" si="315"/>
        <v>95</v>
      </c>
      <c r="D2114" s="61">
        <f t="shared" si="307"/>
        <v>6.6577472090300514E-3</v>
      </c>
      <c r="E2114" s="61">
        <f>D2114/SUM(D2019:D2136)</f>
        <v>7.0012588005518668E-3</v>
      </c>
      <c r="F2114">
        <f>D2016*EXP(-N2016+D2016*A2114-EXP(-N2016+D2016*A2114))</f>
        <v>8.1220864965074156E-3</v>
      </c>
      <c r="G2114">
        <f t="shared" si="316"/>
        <v>8.4084416032571186E-6</v>
      </c>
      <c r="H2114">
        <f>F2114*(1/D2016+A2114-A2114*EXP(-N2016+D2016*A2114))</f>
        <v>-2.1639546142681674</v>
      </c>
      <c r="I2114">
        <f>F2114*(-1+EXP(-N2016+D2016*A2114))</f>
        <v>2.3605543995619021E-2</v>
      </c>
      <c r="K2114">
        <f t="shared" si="308"/>
        <v>-1.1208276959555489E-3</v>
      </c>
      <c r="L2114">
        <f t="shared" si="309"/>
        <v>4.6826995726124929</v>
      </c>
      <c r="M2114">
        <f t="shared" si="310"/>
        <v>5.5722170732910522E-4</v>
      </c>
      <c r="O2114">
        <f t="shared" si="311"/>
        <v>-5.1081325851630013E-2</v>
      </c>
      <c r="R2114">
        <f t="shared" si="312"/>
        <v>2.4254202644625683E-3</v>
      </c>
      <c r="S2114">
        <f t="shared" si="313"/>
        <v>-2.6457747488387008E-5</v>
      </c>
      <c r="U2114">
        <f t="shared" si="314"/>
        <v>1.2562547240210242E-6</v>
      </c>
    </row>
    <row r="2115" spans="1:21" x14ac:dyDescent="0.3">
      <c r="A2115">
        <f t="shared" si="315"/>
        <v>96</v>
      </c>
      <c r="D2115" s="61">
        <f t="shared" si="307"/>
        <v>4.8878008543466033E-3</v>
      </c>
      <c r="E2115" s="61">
        <f>D2115/SUM(D2019:D2136)</f>
        <v>5.1399907014229541E-3</v>
      </c>
      <c r="F2115">
        <f>D2016*EXP(-N2016+D2016*A2115-EXP(-N2016+D2016*A2115))</f>
        <v>5.885821977069358E-3</v>
      </c>
      <c r="G2115">
        <f t="shared" si="316"/>
        <v>2.2667115263823271E-5</v>
      </c>
      <c r="H2115">
        <f>F2115*(1/D2016+A2115-A2115*EXP(-N2016+D2016*A2115))</f>
        <v>-1.8256306530433182</v>
      </c>
      <c r="I2115">
        <f>F2115*(-1+EXP(-N2016+D2016*A2115))</f>
        <v>1.9610097610189593E-2</v>
      </c>
      <c r="K2115">
        <f t="shared" si="308"/>
        <v>-7.4583127564640389E-4</v>
      </c>
      <c r="L2115">
        <f t="shared" si="309"/>
        <v>3.3329272813313722</v>
      </c>
      <c r="M2115">
        <f t="shared" si="310"/>
        <v>3.845559282811636E-4</v>
      </c>
      <c r="O2115">
        <f t="shared" si="311"/>
        <v>-3.5800795306333642E-2</v>
      </c>
      <c r="R2115">
        <f t="shared" si="312"/>
        <v>1.3616124388184754E-3</v>
      </c>
      <c r="S2115">
        <f t="shared" si="313"/>
        <v>-1.4625824116158201E-5</v>
      </c>
      <c r="U2115">
        <f t="shared" si="314"/>
        <v>5.5626429173234207E-7</v>
      </c>
    </row>
    <row r="2116" spans="1:21" x14ac:dyDescent="0.3">
      <c r="A2116">
        <f t="shared" si="315"/>
        <v>97</v>
      </c>
      <c r="D2116" s="61">
        <f t="shared" si="307"/>
        <v>3.4765554235162968E-3</v>
      </c>
      <c r="E2116" s="61">
        <f>D2116/SUM(D2019:D2136)</f>
        <v>3.655930976394921E-3</v>
      </c>
      <c r="F2116">
        <f>D2016*EXP(-N2016+D2016*A2116-EXP(-N2016+D2016*A2116))</f>
        <v>4.0721745098479863E-3</v>
      </c>
      <c r="G2116">
        <f t="shared" si="316"/>
        <v>3.9000763444956578E-5</v>
      </c>
      <c r="H2116">
        <f>F2116*(1/D2016+A2116-A2116*EXP(-N2016+D2016*A2116))</f>
        <v>-1.4629892241516342</v>
      </c>
      <c r="I2116">
        <f>F2116*(-1+EXP(-N2016+D2016*A2116))</f>
        <v>1.5488483909942018E-2</v>
      </c>
      <c r="K2116">
        <f t="shared" si="308"/>
        <v>-4.1624353345306531E-4</v>
      </c>
      <c r="L2116">
        <f t="shared" si="309"/>
        <v>2.1403374699838005</v>
      </c>
      <c r="M2116">
        <f t="shared" si="310"/>
        <v>2.3989313382853278E-4</v>
      </c>
      <c r="O2116">
        <f t="shared" si="311"/>
        <v>-2.2659485058691142E-2</v>
      </c>
      <c r="R2116">
        <f t="shared" si="312"/>
        <v>6.0895980406463482E-4</v>
      </c>
      <c r="S2116">
        <f t="shared" si="313"/>
        <v>-6.446981270505214E-6</v>
      </c>
      <c r="U2116">
        <f t="shared" si="314"/>
        <v>1.732586791414931E-7</v>
      </c>
    </row>
    <row r="2117" spans="1:21" x14ac:dyDescent="0.3">
      <c r="A2117">
        <f t="shared" si="315"/>
        <v>98</v>
      </c>
      <c r="D2117" s="61">
        <f t="shared" si="307"/>
        <v>2.3941910586170886E-3</v>
      </c>
      <c r="E2117" s="61">
        <f>D2117/SUM(D2019:D2136)</f>
        <v>2.5177211890247695E-3</v>
      </c>
      <c r="F2117">
        <f>D2016*EXP(-N2016+D2016*A2117-EXP(-N2016+D2016*A2117))</f>
        <v>2.6762965373547682E-3</v>
      </c>
      <c r="G2117">
        <f t="shared" si="316"/>
        <v>5.4512659797153032E-5</v>
      </c>
      <c r="H2117">
        <f>F2117*(1/D2016+A2117-A2117*EXP(-N2016+D2016*A2117))</f>
        <v>-1.1088794821362848</v>
      </c>
      <c r="I2117">
        <f>F2117*(-1+EXP(-N2016+D2016*A2117))</f>
        <v>1.1579282097049658E-2</v>
      </c>
      <c r="K2117">
        <f t="shared" si="308"/>
        <v>-1.5857534832999873E-4</v>
      </c>
      <c r="L2117">
        <f t="shared" si="309"/>
        <v>1.2296137059028354</v>
      </c>
      <c r="M2117">
        <f t="shared" si="310"/>
        <v>1.3407977388305473E-4</v>
      </c>
      <c r="O2117">
        <f t="shared" si="311"/>
        <v>-1.2840028335286378E-2</v>
      </c>
      <c r="R2117">
        <f t="shared" si="312"/>
        <v>1.7584095013574997E-4</v>
      </c>
      <c r="S2117">
        <f t="shared" si="313"/>
        <v>-1.8361886919509678E-6</v>
      </c>
      <c r="U2117">
        <f t="shared" si="314"/>
        <v>2.5146141097980431E-8</v>
      </c>
    </row>
    <row r="2118" spans="1:21" x14ac:dyDescent="0.3">
      <c r="A2118">
        <f t="shared" si="315"/>
        <v>99</v>
      </c>
      <c r="D2118" s="61">
        <f t="shared" si="307"/>
        <v>1.5955694114344733E-3</v>
      </c>
      <c r="E2118" s="61">
        <f>D2118/SUM(D2019:D2136)</f>
        <v>1.6778940432802104E-3</v>
      </c>
      <c r="F2118">
        <f>D2016*EXP(-N2016+D2016*A2118-EXP(-N2016+D2016*A2118))</f>
        <v>1.6615021133185642E-3</v>
      </c>
      <c r="G2118">
        <f t="shared" si="316"/>
        <v>6.7619308741757194E-5</v>
      </c>
      <c r="H2118">
        <f>F2118*(1/D2016+A2118-A2118*EXP(-N2016+D2016*A2118))</f>
        <v>-0.7910218684959941</v>
      </c>
      <c r="I2118">
        <f>F2118*(-1+EXP(-N2016+D2016*A2118))</f>
        <v>8.1524751059242964E-3</v>
      </c>
      <c r="K2118">
        <f t="shared" si="308"/>
        <v>1.639192996164625E-5</v>
      </c>
      <c r="L2118">
        <f t="shared" si="309"/>
        <v>0.62571559643889374</v>
      </c>
      <c r="M2118">
        <f t="shared" si="310"/>
        <v>6.6462850352715368E-5</v>
      </c>
      <c r="O2118">
        <f t="shared" si="311"/>
        <v>-6.448786091155314E-3</v>
      </c>
      <c r="R2118">
        <f t="shared" si="312"/>
        <v>-1.2966375066516886E-5</v>
      </c>
      <c r="S2118">
        <f t="shared" si="313"/>
        <v>1.3363480095037566E-7</v>
      </c>
      <c r="U2118">
        <f t="shared" si="314"/>
        <v>2.6869536786751604E-10</v>
      </c>
    </row>
    <row r="2119" spans="1:21" x14ac:dyDescent="0.3">
      <c r="A2119">
        <f t="shared" si="315"/>
        <v>100</v>
      </c>
      <c r="D2119" s="61">
        <f t="shared" si="307"/>
        <v>1.0288153478439466E-3</v>
      </c>
      <c r="E2119" s="61">
        <f>D2119/SUM(D2019:D2136)</f>
        <v>1.0818978675648226E-3</v>
      </c>
      <c r="F2119">
        <f>D2016*EXP(-N2016+D2016*A2119-EXP(-N2016+D2016*A2119))</f>
        <v>9.6834918426569219E-4</v>
      </c>
      <c r="G2119">
        <f t="shared" si="316"/>
        <v>7.7776387786734942E-5</v>
      </c>
      <c r="H2119">
        <f>F2119*(1/D2016+A2119-A2119*EXP(-N2016+D2016*A2119))</f>
        <v>-0.52806081553174589</v>
      </c>
      <c r="I2119">
        <f>F2119*(-1+EXP(-N2016+D2016*A2119))</f>
        <v>5.3742850638152789E-3</v>
      </c>
      <c r="K2119">
        <f t="shared" si="308"/>
        <v>1.1354868329913038E-4</v>
      </c>
      <c r="L2119">
        <f t="shared" si="309"/>
        <v>0.27884822490005257</v>
      </c>
      <c r="M2119">
        <f t="shared" si="310"/>
        <v>2.8882939947147997E-5</v>
      </c>
      <c r="O2119">
        <f t="shared" si="311"/>
        <v>-2.8379493536983772E-3</v>
      </c>
      <c r="R2119">
        <f t="shared" si="312"/>
        <v>-5.9960610305494722E-5</v>
      </c>
      <c r="S2119">
        <f t="shared" si="313"/>
        <v>6.1024299267040783E-7</v>
      </c>
      <c r="U2119">
        <f t="shared" si="314"/>
        <v>1.2893303478966209E-8</v>
      </c>
    </row>
    <row r="2120" spans="1:21" x14ac:dyDescent="0.3">
      <c r="A2120">
        <f t="shared" si="315"/>
        <v>101</v>
      </c>
      <c r="D2120" s="61">
        <f t="shared" si="307"/>
        <v>6.4180751822480171E-4</v>
      </c>
      <c r="E2120" s="61">
        <f>D2120/SUM(D2019:D2136)</f>
        <v>6.7492207110795145E-4</v>
      </c>
      <c r="F2120">
        <f>D2016*EXP(-N2016+D2016*A2120-EXP(-N2016+D2016*A2120))</f>
        <v>5.2618649469221047E-4</v>
      </c>
      <c r="G2120">
        <f t="shared" si="316"/>
        <v>8.5120331255474587E-5</v>
      </c>
      <c r="H2120">
        <f>F2120*(1/D2016+A2120-A2120*EXP(-N2016+D2016*A2120))</f>
        <v>-0.32776932077604903</v>
      </c>
      <c r="I2120">
        <f>F2120*(-1+EXP(-N2016+D2016*A2120))</f>
        <v>3.2956394472929266E-3</v>
      </c>
      <c r="K2120">
        <f t="shared" si="308"/>
        <v>1.4873557641574098E-4</v>
      </c>
      <c r="L2120">
        <f t="shared" si="309"/>
        <v>0.10743272764199253</v>
      </c>
      <c r="M2120">
        <f t="shared" si="310"/>
        <v>1.0861239366553227E-5</v>
      </c>
      <c r="O2120">
        <f t="shared" si="311"/>
        <v>-1.0802095031619563E-3</v>
      </c>
      <c r="R2120">
        <f t="shared" si="312"/>
        <v>-4.8750958857021559E-5</v>
      </c>
      <c r="S2120">
        <f t="shared" si="313"/>
        <v>4.9017883285156739E-7</v>
      </c>
      <c r="U2120">
        <f t="shared" si="314"/>
        <v>2.2122271691722725E-8</v>
      </c>
    </row>
    <row r="2121" spans="1:21" x14ac:dyDescent="0.3">
      <c r="A2121">
        <f t="shared" si="315"/>
        <v>102</v>
      </c>
      <c r="D2121" s="61">
        <f t="shared" si="307"/>
        <v>3.8744594338125174E-4</v>
      </c>
      <c r="E2121" s="61">
        <f>D2121/SUM(D2019:D2136)</f>
        <v>4.074365150357371E-4</v>
      </c>
      <c r="F2121">
        <f>D2016*EXP(-N2016+D2016*A2121-EXP(-N2016+D2016*A2121))</f>
        <v>2.6455186065074644E-4</v>
      </c>
      <c r="G2121">
        <f t="shared" si="316"/>
        <v>9.0127559651788697E-5</v>
      </c>
      <c r="H2121">
        <f>F2121*(1/D2016+A2121-A2121*EXP(-N2016+D2016*A2121))</f>
        <v>-0.18779449933035253</v>
      </c>
      <c r="I2121">
        <f>F2121*(-1+EXP(-N2016+D2016*A2121))</f>
        <v>1.8662131517278664E-3</v>
      </c>
      <c r="K2121">
        <f t="shared" si="308"/>
        <v>1.4288465438499066E-4</v>
      </c>
      <c r="L2121">
        <f t="shared" si="309"/>
        <v>3.5266773978737773E-2</v>
      </c>
      <c r="M2121">
        <f t="shared" si="310"/>
        <v>3.4827515276820567E-6</v>
      </c>
      <c r="O2121">
        <f t="shared" si="311"/>
        <v>-3.504645644724539E-4</v>
      </c>
      <c r="R2121">
        <f t="shared" si="312"/>
        <v>-2.683295213221978E-5</v>
      </c>
      <c r="S2121">
        <f t="shared" si="313"/>
        <v>2.6665322119336032E-7</v>
      </c>
      <c r="U2121">
        <f t="shared" si="314"/>
        <v>2.041602445871823E-8</v>
      </c>
    </row>
    <row r="2122" spans="1:21" x14ac:dyDescent="0.3">
      <c r="A2122">
        <f t="shared" si="315"/>
        <v>103</v>
      </c>
      <c r="D2122" s="61">
        <f t="shared" si="307"/>
        <v>2.2644038814417097E-4</v>
      </c>
      <c r="E2122" s="61">
        <f>D2122/SUM(D2019:D2136)</f>
        <v>2.3812375425496599E-4</v>
      </c>
      <c r="F2122">
        <f>D2016*EXP(-N2016+D2016*A2122-EXP(-N2016+D2016*A2122))</f>
        <v>1.2203133100239384E-4</v>
      </c>
      <c r="G2122">
        <f t="shared" si="316"/>
        <v>9.337098599659761E-5</v>
      </c>
      <c r="H2122">
        <f>F2122*(1/D2016+A2122-A2122*EXP(-N2016+D2016*A2122))</f>
        <v>-9.8510722436966291E-2</v>
      </c>
      <c r="I2122">
        <f>F2122*(-1+EXP(-N2016+D2016*A2122))</f>
        <v>9.6787610210383515E-4</v>
      </c>
      <c r="K2122">
        <f t="shared" si="308"/>
        <v>1.1609242325257215E-4</v>
      </c>
      <c r="L2122">
        <f t="shared" si="309"/>
        <v>9.7043624350530138E-3</v>
      </c>
      <c r="M2122">
        <f t="shared" si="310"/>
        <v>9.367841490237135E-7</v>
      </c>
      <c r="O2122">
        <f t="shared" si="311"/>
        <v>-9.5346174047723748E-5</v>
      </c>
      <c r="R2122">
        <f t="shared" si="312"/>
        <v>-1.1436348484068947E-5</v>
      </c>
      <c r="S2122">
        <f t="shared" si="313"/>
        <v>1.1236308210148817E-7</v>
      </c>
      <c r="U2122">
        <f t="shared" si="314"/>
        <v>1.3477450736654355E-8</v>
      </c>
    </row>
    <row r="2123" spans="1:21" x14ac:dyDescent="0.3">
      <c r="A2123">
        <f t="shared" si="315"/>
        <v>104</v>
      </c>
      <c r="D2123" s="61">
        <f t="shared" si="307"/>
        <v>1.2820683204820948E-4</v>
      </c>
      <c r="E2123" s="61">
        <f>D2123/SUM(D2019:D2136)</f>
        <v>1.348217622247589E-4</v>
      </c>
      <c r="F2123">
        <f>D2016*EXP(-N2016+D2016*A2123-EXP(-N2016+D2016*A2123))</f>
        <v>5.1161958042202882E-5</v>
      </c>
      <c r="G2123">
        <f t="shared" si="316"/>
        <v>9.537804398242467E-5</v>
      </c>
      <c r="H2123">
        <f>F2123*(1/D2016+A2123-A2123*EXP(-N2016+D2016*A2123))</f>
        <v>-4.6881998528979896E-2</v>
      </c>
      <c r="I2123">
        <f>F2123*(-1+EXP(-N2016+D2016*A2123))</f>
        <v>4.5554743284057338E-4</v>
      </c>
      <c r="K2123">
        <f t="shared" si="308"/>
        <v>8.3659804182556016E-5</v>
      </c>
      <c r="L2123">
        <f t="shared" si="309"/>
        <v>2.197921786071273E-3</v>
      </c>
      <c r="M2123">
        <f t="shared" si="310"/>
        <v>2.075234635676367E-7</v>
      </c>
      <c r="O2123">
        <f t="shared" si="311"/>
        <v>-2.135697407631233E-5</v>
      </c>
      <c r="R2123">
        <f t="shared" si="312"/>
        <v>-3.9221388166213371E-6</v>
      </c>
      <c r="S2123">
        <f t="shared" si="313"/>
        <v>3.8111009027308457E-8</v>
      </c>
      <c r="U2123">
        <f t="shared" si="314"/>
        <v>6.9989628358636174E-9</v>
      </c>
    </row>
    <row r="2124" spans="1:21" x14ac:dyDescent="0.3">
      <c r="A2124">
        <f t="shared" si="315"/>
        <v>105</v>
      </c>
      <c r="D2124" s="61">
        <f t="shared" si="307"/>
        <v>7.0381355086549861E-5</v>
      </c>
      <c r="E2124" s="61">
        <f>D2124/SUM(D2019:D2136)</f>
        <v>7.4012735272696199E-5</v>
      </c>
      <c r="F2124">
        <f>D2016*EXP(-N2016+D2016*A2124-EXP(-N2016+D2016*A2124))</f>
        <v>1.9293918522213309E-5</v>
      </c>
      <c r="G2124">
        <f t="shared" si="316"/>
        <v>9.6569484107403406E-5</v>
      </c>
      <c r="H2124">
        <f>F2124*(1/D2016+A2124-A2124*EXP(-N2016+D2016*A2124))</f>
        <v>-2.0036725627707065E-2</v>
      </c>
      <c r="I2124">
        <f>F2124*(-1+EXP(-N2016+D2016*A2124))</f>
        <v>1.926035487743409E-4</v>
      </c>
      <c r="K2124">
        <f t="shared" si="308"/>
        <v>5.4718816750482893E-5</v>
      </c>
      <c r="L2124">
        <f t="shared" si="309"/>
        <v>4.0147037388001307E-4</v>
      </c>
      <c r="M2124">
        <f t="shared" si="310"/>
        <v>3.7096127000469912E-8</v>
      </c>
      <c r="O2124">
        <f t="shared" si="311"/>
        <v>-3.8591444617141642E-6</v>
      </c>
      <c r="R2124">
        <f t="shared" si="312"/>
        <v>-1.0963859179022072E-6</v>
      </c>
      <c r="S2124">
        <f t="shared" si="313"/>
        <v>1.0539038290875854E-8</v>
      </c>
      <c r="U2124">
        <f t="shared" si="314"/>
        <v>2.9941489065729274E-9</v>
      </c>
    </row>
    <row r="2125" spans="1:21" x14ac:dyDescent="0.3">
      <c r="A2125">
        <f t="shared" si="315"/>
        <v>106</v>
      </c>
      <c r="D2125" s="61">
        <f t="shared" si="307"/>
        <v>3.7500025463462952E-5</v>
      </c>
      <c r="E2125" s="61">
        <f>D2125/SUM(D2019:D2136)</f>
        <v>3.9434868139915291E-5</v>
      </c>
      <c r="F2125">
        <f>D2016*EXP(-N2016+D2016*A2125-EXP(-N2016+D2016*A2125))</f>
        <v>6.4696589508738589E-6</v>
      </c>
      <c r="G2125">
        <f t="shared" si="316"/>
        <v>9.7250271571499181E-5</v>
      </c>
      <c r="H2125">
        <f>F2125*(1/D2016+A2125-A2125*EXP(-N2016+D2016*A2125))</f>
        <v>-7.6035452791757612E-3</v>
      </c>
      <c r="I2125">
        <f>F2125*(-1+EXP(-N2016+D2016*A2125))</f>
        <v>7.2321999658037908E-5</v>
      </c>
      <c r="K2125">
        <f t="shared" si="308"/>
        <v>3.2965209189041435E-5</v>
      </c>
      <c r="L2125">
        <f t="shared" si="309"/>
        <v>5.7813900812476008E-5</v>
      </c>
      <c r="M2125">
        <f t="shared" si="310"/>
        <v>5.230471634537235E-9</v>
      </c>
      <c r="O2125">
        <f t="shared" si="311"/>
        <v>-5.499035990804252E-7</v>
      </c>
      <c r="R2125">
        <f t="shared" si="312"/>
        <v>-2.5065246070637742E-7</v>
      </c>
      <c r="S2125">
        <f t="shared" si="313"/>
        <v>2.3841098476970029E-9</v>
      </c>
      <c r="U2125">
        <f t="shared" si="314"/>
        <v>1.0867050168772619E-9</v>
      </c>
    </row>
    <row r="2126" spans="1:21" x14ac:dyDescent="0.3">
      <c r="A2126">
        <f t="shared" si="315"/>
        <v>107</v>
      </c>
      <c r="D2126" s="61">
        <f t="shared" si="307"/>
        <v>1.9415139914063055E-5</v>
      </c>
      <c r="E2126" s="61">
        <f>D2126/SUM(D2019:D2136)</f>
        <v>2.041687900119042E-5</v>
      </c>
      <c r="F2126">
        <f>D2016*EXP(-N2016+D2016*A2126-EXP(-N2016+D2016*A2126))</f>
        <v>1.9044720621440592E-6</v>
      </c>
      <c r="G2126">
        <f t="shared" si="316"/>
        <v>9.7625727155953304E-5</v>
      </c>
      <c r="H2126">
        <f>F2126*(1/D2016+A2126-A2126*EXP(-N2016+D2016*A2126))</f>
        <v>-2.5298126843440317E-3</v>
      </c>
      <c r="I2126">
        <f>F2126*(-1+EXP(-N2016+D2016*A2126))</f>
        <v>2.381529264225389E-5</v>
      </c>
      <c r="K2126">
        <f t="shared" si="308"/>
        <v>1.8512406939046362E-5</v>
      </c>
      <c r="L2126">
        <f t="shared" si="309"/>
        <v>6.3999522178679558E-6</v>
      </c>
      <c r="M2126">
        <f t="shared" si="310"/>
        <v>5.6716816363619228E-10</v>
      </c>
      <c r="O2126">
        <f t="shared" si="311"/>
        <v>-6.0248229407738984E-8</v>
      </c>
      <c r="R2126">
        <f t="shared" si="312"/>
        <v>-4.6832921892137959E-8</v>
      </c>
      <c r="S2126">
        <f t="shared" si="313"/>
        <v>4.4087838876588069E-10</v>
      </c>
      <c r="U2126">
        <f t="shared" si="314"/>
        <v>3.427092106768519E-10</v>
      </c>
    </row>
    <row r="2127" spans="1:21" x14ac:dyDescent="0.3">
      <c r="A2127">
        <f t="shared" si="315"/>
        <v>108</v>
      </c>
      <c r="D2127" s="61">
        <f t="shared" si="307"/>
        <v>9.7801005852317208E-6</v>
      </c>
      <c r="E2127" s="61">
        <f>D2127/SUM(D2019:D2136)</f>
        <v>1.0284712402382081E-5</v>
      </c>
      <c r="F2127">
        <f>D2016*EXP(-N2016+D2016*A2127-EXP(-N2016+D2016*A2127))</f>
        <v>4.8522113037751647E-7</v>
      </c>
      <c r="G2127">
        <f t="shared" si="316"/>
        <v>9.7826053044666974E-5</v>
      </c>
      <c r="H2127">
        <f>F2127*(1/D2016+A2127-A2127*EXP(-N2016+D2016*A2127))</f>
        <v>-7.2768476655196224E-4</v>
      </c>
      <c r="I2127">
        <f>F2127*(-1+EXP(-N2016+D2016*A2127))</f>
        <v>6.7812845931393692E-6</v>
      </c>
      <c r="K2127">
        <f t="shared" si="308"/>
        <v>9.7994912720045651E-6</v>
      </c>
      <c r="L2127">
        <f t="shared" si="309"/>
        <v>5.2952511947178383E-7</v>
      </c>
      <c r="M2127">
        <f t="shared" si="310"/>
        <v>4.5985820733149381E-11</v>
      </c>
      <c r="O2127">
        <f t="shared" si="311"/>
        <v>-4.9346374960810402E-9</v>
      </c>
      <c r="R2127">
        <f t="shared" si="312"/>
        <v>-7.1309405185966335E-9</v>
      </c>
      <c r="S2127">
        <f t="shared" si="313"/>
        <v>6.6453139183448274E-11</v>
      </c>
      <c r="U2127">
        <f t="shared" si="314"/>
        <v>9.6030029190093654E-11</v>
      </c>
    </row>
    <row r="2128" spans="1:21" x14ac:dyDescent="0.3">
      <c r="A2128">
        <f t="shared" si="315"/>
        <v>109</v>
      </c>
      <c r="D2128" s="61">
        <f t="shared" si="307"/>
        <v>4.8000042010171525E-6</v>
      </c>
      <c r="E2128" s="61">
        <f>D2128/SUM(D2019:D2136)</f>
        <v>5.0476641121904725E-6</v>
      </c>
      <c r="F2128">
        <f>D2016*EXP(-N2016+D2016*A2128-EXP(-N2016+D2016*A2128))</f>
        <v>1.0532838105003152E-7</v>
      </c>
      <c r="G2128">
        <f t="shared" si="316"/>
        <v>9.7929676674809234E-5</v>
      </c>
      <c r="H2128">
        <f>F2128*(1/D2016+A2128-A2128*EXP(-N2016+D2016*A2128))</f>
        <v>-1.7815665638829182E-4</v>
      </c>
      <c r="I2128">
        <f>F2128*(-1+EXP(-N2016+D2016*A2128))</f>
        <v>1.6438127539957677E-6</v>
      </c>
      <c r="K2128">
        <f t="shared" si="308"/>
        <v>4.9423357311404408E-6</v>
      </c>
      <c r="L2128">
        <f t="shared" si="309"/>
        <v>3.1739794215455879E-8</v>
      </c>
      <c r="M2128">
        <f t="shared" si="310"/>
        <v>2.7021203701991504E-12</v>
      </c>
      <c r="O2128">
        <f t="shared" si="311"/>
        <v>-2.9285618398031567E-10</v>
      </c>
      <c r="R2128">
        <f t="shared" si="312"/>
        <v>-8.8051000860836451E-10</v>
      </c>
      <c r="S2128">
        <f t="shared" si="313"/>
        <v>8.1242745093776536E-12</v>
      </c>
      <c r="U2128">
        <f t="shared" si="314"/>
        <v>2.4426682479307516E-11</v>
      </c>
    </row>
    <row r="2129" spans="1:21" x14ac:dyDescent="0.3">
      <c r="A2129">
        <f t="shared" si="315"/>
        <v>110</v>
      </c>
      <c r="D2129" s="61">
        <f t="shared" si="307"/>
        <v>2.2986030994332445E-6</v>
      </c>
      <c r="E2129" s="61">
        <f>D2129/SUM(D2019:D2136)</f>
        <v>2.4172012955155988E-6</v>
      </c>
      <c r="F2129">
        <f>D2016*EXP(-N2016+D2016*A2129-EXP(-N2016+D2016*A2129))</f>
        <v>1.9143286338353501E-8</v>
      </c>
      <c r="G2129">
        <f t="shared" si="316"/>
        <v>9.7981745411365753E-5</v>
      </c>
      <c r="H2129">
        <f>F2129*(1/D2016+A2129-A2129*EXP(-N2016+D2016*A2129))</f>
        <v>-3.6486758370616396E-5</v>
      </c>
      <c r="I2129">
        <f>F2129*(-1+EXP(-N2016+D2016*A2129))</f>
        <v>3.333813469727663E-7</v>
      </c>
      <c r="K2129">
        <f t="shared" si="308"/>
        <v>2.3980580091772455E-6</v>
      </c>
      <c r="L2129">
        <f t="shared" si="309"/>
        <v>1.3312835363957456E-9</v>
      </c>
      <c r="M2129">
        <f t="shared" si="310"/>
        <v>1.1114312250937599E-13</v>
      </c>
      <c r="O2129">
        <f t="shared" si="311"/>
        <v>-1.216400465226595E-11</v>
      </c>
      <c r="R2129">
        <f t="shared" si="312"/>
        <v>-8.7497363139571546E-11</v>
      </c>
      <c r="S2129">
        <f t="shared" si="313"/>
        <v>7.9946780921834043E-13</v>
      </c>
      <c r="U2129">
        <f t="shared" si="314"/>
        <v>5.7506822153791341E-12</v>
      </c>
    </row>
    <row r="2130" spans="1:21" x14ac:dyDescent="0.3">
      <c r="A2130">
        <f t="shared" si="315"/>
        <v>111</v>
      </c>
      <c r="D2130" s="61">
        <f t="shared" si="307"/>
        <v>0</v>
      </c>
      <c r="E2130" s="61">
        <f>D2130/SUM(D2019:D2136)</f>
        <v>0</v>
      </c>
      <c r="F2130">
        <f>D2016*EXP(-N2016+D2016*A2130-EXP(-N2016+D2016*A2130))</f>
        <v>2.8572798544919959E-9</v>
      </c>
      <c r="G2130">
        <f t="shared" si="316"/>
        <v>9.8029604940692096E-5</v>
      </c>
      <c r="H2130">
        <f>F2130*(1/D2016+A2130-A2130*EXP(-N2016+D2016*A2130))</f>
        <v>-6.1317291756680555E-6</v>
      </c>
      <c r="I2130">
        <f>F2130*(-1+EXP(-N2016+D2016*A2130))</f>
        <v>5.5489821165603446E-8</v>
      </c>
      <c r="K2130">
        <f t="shared" si="308"/>
        <v>-2.8572798544919959E-9</v>
      </c>
      <c r="L2130">
        <f t="shared" si="309"/>
        <v>3.7598102683738849E-11</v>
      </c>
      <c r="M2130">
        <f t="shared" si="310"/>
        <v>3.0791202529906523E-15</v>
      </c>
      <c r="O2130">
        <f t="shared" si="311"/>
        <v>-3.4024855539373343E-13</v>
      </c>
      <c r="R2130">
        <f t="shared" si="312"/>
        <v>1.7520066246837147E-14</v>
      </c>
      <c r="S2130">
        <f t="shared" si="313"/>
        <v>-1.5854994814584229E-16</v>
      </c>
      <c r="U2130">
        <f t="shared" si="314"/>
        <v>8.1640481668858005E-18</v>
      </c>
    </row>
    <row r="2131" spans="1:21" x14ac:dyDescent="0.3">
      <c r="A2131">
        <f t="shared" si="315"/>
        <v>112</v>
      </c>
      <c r="D2131" s="61">
        <f t="shared" si="307"/>
        <v>0</v>
      </c>
      <c r="E2131" s="61">
        <f>D2131/SUM(D2019:D2136)</f>
        <v>0</v>
      </c>
      <c r="F2131">
        <f>D2016*EXP(-N2016+D2016*A2131-EXP(-N2016+D2016*A2131))</f>
        <v>3.4279878174274598E-10</v>
      </c>
      <c r="G2131">
        <f t="shared" si="316"/>
        <v>9.8029604940692096E-5</v>
      </c>
      <c r="H2131">
        <f>F2131*(1/D2016+A2131-A2131*EXP(-N2016+D2016*A2131))</f>
        <v>-8.2768571918246731E-7</v>
      </c>
      <c r="I2131">
        <f>F2131*(-1+EXP(-N2016+D2016*A2131))</f>
        <v>7.4196599322717828E-9</v>
      </c>
      <c r="K2131">
        <f t="shared" si="308"/>
        <v>-3.4279878174274598E-10</v>
      </c>
      <c r="L2131">
        <f t="shared" si="309"/>
        <v>6.850636497385981E-13</v>
      </c>
      <c r="M2131">
        <f t="shared" si="310"/>
        <v>5.5051353510559316E-17</v>
      </c>
      <c r="O2131">
        <f t="shared" si="311"/>
        <v>-6.1411465671317071E-15</v>
      </c>
      <c r="R2131">
        <f t="shared" si="312"/>
        <v>2.8372965620161836E-16</v>
      </c>
      <c r="S2131">
        <f t="shared" si="313"/>
        <v>-2.5434503857282323E-18</v>
      </c>
      <c r="U2131">
        <f t="shared" si="314"/>
        <v>1.175110047643108E-19</v>
      </c>
    </row>
    <row r="2132" spans="1:21" x14ac:dyDescent="0.3">
      <c r="A2132">
        <f t="shared" si="315"/>
        <v>113</v>
      </c>
      <c r="D2132" s="61">
        <f t="shared" si="307"/>
        <v>0</v>
      </c>
      <c r="E2132" s="61">
        <f>D2132/SUM(D2019:D2136)</f>
        <v>0</v>
      </c>
      <c r="F2132">
        <f>D2016*EXP(-N2016+D2016*A2132-EXP(-N2016+D2016*A2132))</f>
        <v>3.2280967854253355E-11</v>
      </c>
      <c r="G2132">
        <f t="shared" si="316"/>
        <v>9.8029604940692096E-5</v>
      </c>
      <c r="H2132">
        <f>F2132*(1/D2016+A2132-A2132*EXP(-N2016+D2016*A2132))</f>
        <v>-8.7636399950235186E-8</v>
      </c>
      <c r="I2132">
        <f>F2132*(-1+EXP(-N2016+D2016*A2132))</f>
        <v>7.7830692089353591E-10</v>
      </c>
      <c r="K2132">
        <f t="shared" si="308"/>
        <v>-3.2280967854253355E-11</v>
      </c>
      <c r="L2132">
        <f t="shared" si="309"/>
        <v>7.680138596237582E-15</v>
      </c>
      <c r="M2132">
        <f t="shared" si="310"/>
        <v>6.0576166311077681E-19</v>
      </c>
      <c r="O2132">
        <f t="shared" si="311"/>
        <v>-6.8208016603461975E-17</v>
      </c>
      <c r="R2132">
        <f t="shared" si="312"/>
        <v>2.8289878096560324E-18</v>
      </c>
      <c r="S2132">
        <f t="shared" si="313"/>
        <v>-2.5124500694107142E-20</v>
      </c>
      <c r="U2132">
        <f t="shared" si="314"/>
        <v>1.0420608856073385E-21</v>
      </c>
    </row>
    <row r="2133" spans="1:21" x14ac:dyDescent="0.3">
      <c r="A2133">
        <f t="shared" si="315"/>
        <v>114</v>
      </c>
      <c r="D2133" s="61">
        <f t="shared" si="307"/>
        <v>0</v>
      </c>
      <c r="E2133" s="61">
        <f>D2133/SUM(D2019:D2136)</f>
        <v>0</v>
      </c>
      <c r="F2133">
        <f>D2016*EXP(-N2016+D2016*A2133-EXP(-N2016+D2016*A2133))</f>
        <v>2.3239152590150414E-12</v>
      </c>
      <c r="G2133">
        <f t="shared" si="316"/>
        <v>9.8029604940692096E-5</v>
      </c>
      <c r="H2133">
        <f>F2133*(1/D2016+A2133-A2133*EXP(-N2016+D2016*A2133))</f>
        <v>-7.0894641170476727E-9</v>
      </c>
      <c r="I2133">
        <f>F2133*(-1+EXP(-N2016+D2016*A2133))</f>
        <v>6.2385485853485643E-11</v>
      </c>
      <c r="K2133">
        <f t="shared" si="308"/>
        <v>-2.3239152590150414E-12</v>
      </c>
      <c r="L2133">
        <f t="shared" si="309"/>
        <v>5.0260501466906536E-17</v>
      </c>
      <c r="M2133">
        <f t="shared" si="310"/>
        <v>3.8919488451754573E-21</v>
      </c>
      <c r="O2133">
        <f t="shared" si="311"/>
        <v>-4.4227966338287165E-19</v>
      </c>
      <c r="R2133">
        <f t="shared" si="312"/>
        <v>1.6475313839846682E-20</v>
      </c>
      <c r="S2133">
        <f t="shared" si="313"/>
        <v>-1.4497858251598229E-22</v>
      </c>
      <c r="U2133">
        <f t="shared" si="314"/>
        <v>5.4005821310829465E-24</v>
      </c>
    </row>
    <row r="2134" spans="1:21" x14ac:dyDescent="0.3">
      <c r="A2134">
        <f t="shared" si="315"/>
        <v>115</v>
      </c>
      <c r="D2134" s="61">
        <f t="shared" si="307"/>
        <v>0</v>
      </c>
      <c r="E2134" s="61">
        <f>D2134/SUM(D2019:D2136)</f>
        <v>0</v>
      </c>
      <c r="F2134">
        <f>D2016*EXP(-N2016+D2016*A2134-EXP(-N2016+D2016*A2134))</f>
        <v>1.2421062782512867E-13</v>
      </c>
      <c r="G2134">
        <f t="shared" si="316"/>
        <v>9.8029604940692096E-5</v>
      </c>
      <c r="H2134">
        <f>F2134*(1/D2016+A2134-A2134*EXP(-N2016+D2016*A2134))</f>
        <v>-4.2557371912154875E-10</v>
      </c>
      <c r="I2134">
        <f>F2134*(-1+EXP(-N2016+D2016*A2134))</f>
        <v>3.7110897169614822E-12</v>
      </c>
      <c r="K2134">
        <f t="shared" si="308"/>
        <v>-1.2421062782512867E-13</v>
      </c>
      <c r="L2134">
        <f t="shared" si="309"/>
        <v>1.8111299040694687E-19</v>
      </c>
      <c r="M2134">
        <f t="shared" si="310"/>
        <v>1.3772186887337254E-23</v>
      </c>
      <c r="O2134">
        <f t="shared" si="311"/>
        <v>-1.5793422528410336E-21</v>
      </c>
      <c r="R2134">
        <f t="shared" si="312"/>
        <v>5.2860778837962534E-23</v>
      </c>
      <c r="S2134">
        <f t="shared" si="313"/>
        <v>-4.6095678365916478E-25</v>
      </c>
      <c r="U2134">
        <f t="shared" si="314"/>
        <v>1.5428280064712629E-26</v>
      </c>
    </row>
    <row r="2135" spans="1:21" x14ac:dyDescent="0.3">
      <c r="A2135">
        <f t="shared" si="315"/>
        <v>116</v>
      </c>
      <c r="D2135" s="61">
        <f t="shared" si="307"/>
        <v>0</v>
      </c>
      <c r="E2135" s="61">
        <f>D2135/SUM(D2019:D2136)</f>
        <v>0</v>
      </c>
      <c r="F2135">
        <f>D2016*EXP(-N2016+D2016*A2135-EXP(-N2016+D2016*A2135))</f>
        <v>4.771742130449736E-15</v>
      </c>
      <c r="G2135">
        <f t="shared" si="316"/>
        <v>9.8029604940692096E-5</v>
      </c>
      <c r="H2135">
        <f>F2135*(1/D2016+A2135-A2135*EXP(-N2016+D2016*A2135))</f>
        <v>-1.8352930221853318E-11</v>
      </c>
      <c r="I2135">
        <f>F2135*(-1+EXP(-N2016+D2016*A2135))</f>
        <v>1.5861285748313346E-13</v>
      </c>
      <c r="K2135">
        <f t="shared" si="308"/>
        <v>-4.771742130449736E-15</v>
      </c>
      <c r="L2135">
        <f t="shared" si="309"/>
        <v>3.3683004772821691E-22</v>
      </c>
      <c r="M2135">
        <f t="shared" si="310"/>
        <v>2.5158038558964807E-26</v>
      </c>
      <c r="O2135">
        <f t="shared" si="311"/>
        <v>-2.9110107056767133E-24</v>
      </c>
      <c r="R2135">
        <f t="shared" si="312"/>
        <v>8.7575450356821702E-26</v>
      </c>
      <c r="S2135">
        <f t="shared" si="313"/>
        <v>-7.5685965448328758E-28</v>
      </c>
      <c r="U2135">
        <f t="shared" si="314"/>
        <v>2.2769522959508986E-29</v>
      </c>
    </row>
    <row r="2136" spans="1:21" x14ac:dyDescent="0.3">
      <c r="A2136">
        <f t="shared" si="315"/>
        <v>117</v>
      </c>
      <c r="D2136" s="61">
        <f t="shared" si="307"/>
        <v>0</v>
      </c>
      <c r="E2136" s="61">
        <f>D2136/SUM(D2019:D2136)</f>
        <v>0</v>
      </c>
      <c r="F2136">
        <f>D2016*EXP(-N2016+D2016*A2136-EXP(-N2016+D2016*A2136))</f>
        <v>1.2710306648968313E-16</v>
      </c>
      <c r="G2136">
        <f t="shared" si="316"/>
        <v>9.8029604940692096E-5</v>
      </c>
      <c r="H2136">
        <f>F2136*(1/D2016+A2136-A2136*EXP(-N2016+D2016*A2136))</f>
        <v>-5.4853667200430564E-13</v>
      </c>
      <c r="I2136">
        <f>F2136*(-1+EXP(-N2016+D2016*A2136))</f>
        <v>4.6988568498208826E-15</v>
      </c>
      <c r="K2136">
        <f t="shared" si="308"/>
        <v>-1.2710306648968313E-16</v>
      </c>
      <c r="L2136">
        <f t="shared" si="309"/>
        <v>3.0089248053355919E-25</v>
      </c>
      <c r="M2136">
        <f t="shared" si="310"/>
        <v>2.207925569510863E-29</v>
      </c>
      <c r="O2136">
        <f t="shared" si="311"/>
        <v>-2.5774952986253823E-27</v>
      </c>
      <c r="R2136">
        <f t="shared" si="312"/>
        <v>6.9720693093792768E-29</v>
      </c>
      <c r="S2136">
        <f t="shared" si="313"/>
        <v>-5.9723911460828668E-31</v>
      </c>
      <c r="U2136">
        <f t="shared" si="314"/>
        <v>1.6155189511080812E-32</v>
      </c>
    </row>
    <row r="2137" spans="1:21" x14ac:dyDescent="0.3">
      <c r="A2137" t="s">
        <v>3</v>
      </c>
      <c r="D2137" s="61" t="s">
        <v>3</v>
      </c>
      <c r="E2137" s="61" t="s">
        <v>3</v>
      </c>
      <c r="F2137" t="s">
        <v>3</v>
      </c>
    </row>
    <row r="2138" spans="1:21" x14ac:dyDescent="0.3">
      <c r="E2138" s="61" t="s">
        <v>3</v>
      </c>
      <c r="F2138" t="s">
        <v>3</v>
      </c>
    </row>
    <row r="2139" spans="1:21" x14ac:dyDescent="0.3">
      <c r="E2139" s="61" t="s">
        <v>3</v>
      </c>
      <c r="F2139" t="s">
        <v>3</v>
      </c>
      <c r="U2139" t="s">
        <v>47</v>
      </c>
    </row>
    <row r="2140" spans="1:21" x14ac:dyDescent="0.3">
      <c r="D2140">
        <f>SUM(D2019:D2139)</f>
        <v>0.95093573865677716</v>
      </c>
      <c r="E2140">
        <f>SUM(E2019:E2139)</f>
        <v>1.0000000000000009</v>
      </c>
      <c r="F2140">
        <f>SUM(F2018:F2139)</f>
        <v>0.99979853440728161</v>
      </c>
      <c r="G2140">
        <f>SUM(G2019:G2139)</f>
        <v>1.7006250357824489E-2</v>
      </c>
      <c r="H2140">
        <f>SUM(H2019:H2139)</f>
        <v>1.0245730296306356E-4</v>
      </c>
      <c r="I2140">
        <f>SUM(I2019:I2139)</f>
        <v>2.0144531521502142E-4</v>
      </c>
      <c r="L2140">
        <f t="shared" ref="L2140:M2140" si="317">SUM(L2019:L2139)</f>
        <v>92.946700154121444</v>
      </c>
      <c r="M2140">
        <f t="shared" si="317"/>
        <v>1.2921394433957199E-2</v>
      </c>
      <c r="O2140">
        <f t="shared" ref="O2140" si="318">SUM(O2019:O2139)</f>
        <v>-1.0859121997000336</v>
      </c>
      <c r="R2140">
        <f t="shared" ref="R2140:S2140" si="319">SUM(R2019:R2139)</f>
        <v>4.7054897749566867E-3</v>
      </c>
      <c r="S2140">
        <f t="shared" si="319"/>
        <v>-2.044974109522067E-5</v>
      </c>
      <c r="U2140">
        <f t="shared" ref="U2140" si="320">SUM(U2019:U2139)</f>
        <v>9.7572913822141432E-5</v>
      </c>
    </row>
    <row r="2141" spans="1:21" x14ac:dyDescent="0.3">
      <c r="E2141" t="s">
        <v>3</v>
      </c>
      <c r="F2141" t="s">
        <v>3</v>
      </c>
    </row>
    <row r="2142" spans="1:21" x14ac:dyDescent="0.3">
      <c r="H2142" t="s">
        <v>32</v>
      </c>
      <c r="I2142" t="s">
        <v>33</v>
      </c>
      <c r="K2142" t="s">
        <v>34</v>
      </c>
      <c r="L2142" t="s">
        <v>35</v>
      </c>
      <c r="M2142" t="s">
        <v>36</v>
      </c>
      <c r="O2142" t="s">
        <v>37</v>
      </c>
      <c r="R2142" t="s">
        <v>38</v>
      </c>
      <c r="S2142" t="s">
        <v>39</v>
      </c>
      <c r="U2142" t="s">
        <v>40</v>
      </c>
    </row>
    <row r="2144" spans="1:21" x14ac:dyDescent="0.3">
      <c r="T2144" s="9" t="s">
        <v>48</v>
      </c>
      <c r="U2144">
        <f>(U2140/(A2136-3))^0.5</f>
        <v>9.2515012448023918E-4</v>
      </c>
    </row>
    <row r="2145" spans="4:14" x14ac:dyDescent="0.3">
      <c r="D2145">
        <f>L2140</f>
        <v>92.946700154121444</v>
      </c>
      <c r="E2145">
        <f>O2140</f>
        <v>-1.0859121997000336</v>
      </c>
      <c r="G2145">
        <f>R2140</f>
        <v>4.7054897749566867E-3</v>
      </c>
    </row>
    <row r="2146" spans="4:14" x14ac:dyDescent="0.3">
      <c r="D2146">
        <f>O2140</f>
        <v>-1.0859121997000336</v>
      </c>
      <c r="E2146">
        <f>M2140</f>
        <v>1.2921394433957199E-2</v>
      </c>
      <c r="G2146">
        <f>S2140</f>
        <v>-2.044974109522067E-5</v>
      </c>
      <c r="H2146" s="9" t="s">
        <v>49</v>
      </c>
      <c r="I2146">
        <f>MDETERM(D2145:E2146)</f>
        <v>2.1795668568788028E-2</v>
      </c>
      <c r="J2146" t="s">
        <v>3</v>
      </c>
      <c r="L2146" t="s">
        <v>3</v>
      </c>
      <c r="M2146" t="s">
        <v>3</v>
      </c>
      <c r="N2146" t="s">
        <v>3</v>
      </c>
    </row>
    <row r="2148" spans="4:14" x14ac:dyDescent="0.3">
      <c r="I2148" t="s">
        <v>3</v>
      </c>
    </row>
    <row r="2150" spans="4:14" x14ac:dyDescent="0.3">
      <c r="D2150">
        <f>R2140</f>
        <v>4.7054897749566867E-3</v>
      </c>
      <c r="E2150">
        <f>O2140</f>
        <v>-1.0859121997000336</v>
      </c>
      <c r="K2150" t="s">
        <v>50</v>
      </c>
      <c r="L2150" t="s">
        <v>51</v>
      </c>
    </row>
    <row r="2151" spans="4:14" x14ac:dyDescent="0.3">
      <c r="D2151">
        <f>S2140</f>
        <v>-2.044974109522067E-5</v>
      </c>
      <c r="E2151">
        <f>M2140</f>
        <v>1.2921394433957199E-2</v>
      </c>
      <c r="H2151" s="9" t="s">
        <v>16</v>
      </c>
      <c r="I2151">
        <f>MDETERM(D2150:E2151)/MDETERM(D2145:E2146)</f>
        <v>1.7707585307307095E-3</v>
      </c>
      <c r="K2151">
        <f>U2144*(ABS(L2151))^0.5</f>
        <v>9.2515012448023636E-4</v>
      </c>
      <c r="L2151">
        <f>(M2140*L2140-O2140*O2140)/I2146</f>
        <v>0.999999999999994</v>
      </c>
      <c r="N2151">
        <f>D2016/K2151</f>
        <v>111.734484489059</v>
      </c>
    </row>
    <row r="2155" spans="4:14" x14ac:dyDescent="0.3">
      <c r="D2155">
        <f>L2140</f>
        <v>92.946700154121444</v>
      </c>
      <c r="E2155">
        <f>R2140</f>
        <v>4.7054897749566867E-3</v>
      </c>
      <c r="L2155" t="s">
        <v>52</v>
      </c>
    </row>
    <row r="2156" spans="4:14" x14ac:dyDescent="0.3">
      <c r="D2156">
        <f>O2140</f>
        <v>-1.0859121997000336</v>
      </c>
      <c r="E2156">
        <f>S2140</f>
        <v>-2.044974109522067E-5</v>
      </c>
      <c r="H2156" s="9" t="s">
        <v>18</v>
      </c>
      <c r="I2156">
        <f>MDETERM(D2155:E2156)/MDETERM(D2145:E2146)</f>
        <v>0.14723167533285633</v>
      </c>
      <c r="K2156">
        <f>U2144*(ABS(L2156))^0.5</f>
        <v>9.2515012448023636E-4</v>
      </c>
      <c r="L2156">
        <f>(L2140*M2140-O2140*O2140)/I2146</f>
        <v>0.999999999999994</v>
      </c>
      <c r="M2156" t="s">
        <v>3</v>
      </c>
      <c r="N2156">
        <f>N2016/K2156</f>
        <v>9141.9330675964138</v>
      </c>
    </row>
    <row r="2159" spans="4:14" x14ac:dyDescent="0.3">
      <c r="D2159" t="s">
        <v>3</v>
      </c>
      <c r="E2159" t="s">
        <v>3</v>
      </c>
      <c r="F2159" t="s">
        <v>3</v>
      </c>
      <c r="N2159" t="s">
        <v>3</v>
      </c>
    </row>
    <row r="2161" spans="1:8" x14ac:dyDescent="0.3">
      <c r="H2161" s="9"/>
    </row>
    <row r="2164" spans="1:8" x14ac:dyDescent="0.3">
      <c r="A2164" s="9" t="s">
        <v>22</v>
      </c>
      <c r="B2164" s="9"/>
      <c r="C2164" s="9"/>
      <c r="D2164">
        <f>1-U2140/G2140</f>
        <v>0.99426252632008039</v>
      </c>
    </row>
    <row r="2216" spans="1:21" x14ac:dyDescent="0.3">
      <c r="A2216" t="s">
        <v>3</v>
      </c>
      <c r="D2216">
        <f>D2016+$D$3*I2151</f>
        <v>0.10425655149915333</v>
      </c>
      <c r="N2216">
        <f>N2016+$D$3*I2156</f>
        <v>8.531276353143241</v>
      </c>
      <c r="O2216" t="s">
        <v>3</v>
      </c>
    </row>
    <row r="2218" spans="1:21" ht="57.6" x14ac:dyDescent="0.3">
      <c r="D2218" s="63" t="s">
        <v>53</v>
      </c>
      <c r="E2218" s="63" t="s">
        <v>31</v>
      </c>
      <c r="F2218" t="s">
        <v>24</v>
      </c>
      <c r="H2218" t="s">
        <v>32</v>
      </c>
      <c r="I2218" t="s">
        <v>33</v>
      </c>
      <c r="K2218" t="s">
        <v>34</v>
      </c>
      <c r="L2218" t="s">
        <v>35</v>
      </c>
      <c r="M2218" t="s">
        <v>36</v>
      </c>
      <c r="O2218" t="s">
        <v>37</v>
      </c>
      <c r="R2218" t="s">
        <v>38</v>
      </c>
      <c r="S2218" t="s">
        <v>39</v>
      </c>
      <c r="U2218" t="s">
        <v>40</v>
      </c>
    </row>
    <row r="2219" spans="1:21" x14ac:dyDescent="0.3">
      <c r="A2219">
        <v>0</v>
      </c>
      <c r="D2219" s="61">
        <f>D2019</f>
        <v>4.2518059718941554E-3</v>
      </c>
      <c r="E2219" s="61">
        <f>D2219/SUM(D2219:D2336)</f>
        <v>4.4711811735038461E-3</v>
      </c>
      <c r="F2219">
        <f>D2216*EXP(-N2216+D2216*A2219-EXP(-N2216+D2216*A2219))</f>
        <v>2.0555661988576846E-5</v>
      </c>
      <c r="G2219">
        <f>(1/$H$4-E2219)^2</f>
        <v>2.9482824967505221E-5</v>
      </c>
      <c r="H2219">
        <f>F2219*(1/D2216+A2219-A2219*EXP(-N2216+D2216*A2219))</f>
        <v>1.971642231878711E-4</v>
      </c>
      <c r="I2219">
        <f>F2219*(-1+EXP(-N2216+D2216*A2219))</f>
        <v>-2.0551608348137077E-5</v>
      </c>
      <c r="K2219">
        <f>E2219-F2219</f>
        <v>4.4506255115152691E-3</v>
      </c>
      <c r="L2219">
        <f>H2219*H2219</f>
        <v>3.8873730905276648E-8</v>
      </c>
      <c r="M2219">
        <f>I2219*I2219</f>
        <v>4.2236860569521759E-10</v>
      </c>
      <c r="O2219">
        <f>H2219*I2219</f>
        <v>-4.0520418952218133E-9</v>
      </c>
      <c r="R2219">
        <f>H2219*K2219</f>
        <v>8.7750412167802953E-7</v>
      </c>
      <c r="S2219">
        <f>I2219*K2219</f>
        <v>-9.1467512416889048E-8</v>
      </c>
      <c r="U2219">
        <f>K2219*K2219</f>
        <v>1.980806744375055E-5</v>
      </c>
    </row>
    <row r="2220" spans="1:21" x14ac:dyDescent="0.3">
      <c r="A2220">
        <f>A2219+1</f>
        <v>1</v>
      </c>
      <c r="D2220" s="61">
        <f t="shared" ref="D2220:D2283" si="321">D2020</f>
        <v>5.8713955650789454E-4</v>
      </c>
      <c r="E2220" s="61">
        <f>D2220/SUM(D2219:D2336)</f>
        <v>6.1743347382994069E-4</v>
      </c>
      <c r="F2220">
        <f>D2216*EXP(-N2216+D2216*A2220-EXP(-N2216+D2216*A2220))</f>
        <v>2.2813929841342229E-5</v>
      </c>
      <c r="G2220">
        <f>(1/$H$4-E2220)^2</f>
        <v>8.6184423612922735E-5</v>
      </c>
      <c r="H2220">
        <f>F2220*(1/D2216+A2220-A2220*EXP(-N2216+D2216*A2220))</f>
        <v>2.4163384018723846E-4</v>
      </c>
      <c r="I2220">
        <f>F2220*(-1+EXP(-N2216+D2216*A2220))</f>
        <v>-2.2808936492553148E-5</v>
      </c>
      <c r="K2220">
        <f t="shared" ref="K2220:K2283" si="322">E2220-F2220</f>
        <v>5.9461954398859842E-4</v>
      </c>
      <c r="L2220">
        <f t="shared" ref="L2220:L2283" si="323">H2220*H2220</f>
        <v>5.8386912723631897E-8</v>
      </c>
      <c r="M2220">
        <f t="shared" ref="M2220:M2283" si="324">I2220*I2220</f>
        <v>5.202475839213227E-10</v>
      </c>
      <c r="O2220">
        <f t="shared" ref="O2220:O2283" si="325">H2220*I2220</f>
        <v>-5.5114109152824587E-9</v>
      </c>
      <c r="R2220">
        <f t="shared" ref="R2220:R2283" si="326">H2220*K2220</f>
        <v>1.436802038643496E-7</v>
      </c>
      <c r="S2220">
        <f t="shared" ref="S2220:S2283" si="327">I2220*K2220</f>
        <v>-1.3562639416066855E-8</v>
      </c>
      <c r="U2220">
        <f t="shared" ref="U2220:U2283" si="328">K2220*K2220</f>
        <v>3.5357240209320871E-7</v>
      </c>
    </row>
    <row r="2221" spans="1:21" x14ac:dyDescent="0.3">
      <c r="A2221">
        <f t="shared" ref="A2221:A2284" si="329">A2220+1</f>
        <v>2</v>
      </c>
      <c r="D2221" s="61">
        <f t="shared" si="321"/>
        <v>2.2883227438282399E-4</v>
      </c>
      <c r="E2221" s="61">
        <f>D2221/SUM(D2219:D2336)</f>
        <v>2.406390517050667E-4</v>
      </c>
      <c r="F2221">
        <f>D2216*EXP(-N2216+D2216*A2221-EXP(-N2216+D2216*A2221))</f>
        <v>2.5320233216125944E-5</v>
      </c>
      <c r="G2221">
        <f t="shared" ref="G2221:G2284" si="330">(1/$H$4-E2221)^2</f>
        <v>9.3322382357163616E-5</v>
      </c>
      <c r="H2221">
        <f>F2221*(1/D2216+A2221-A2221*EXP(-N2216+D2216*A2221))</f>
        <v>2.934928369750263E-4</v>
      </c>
      <c r="I2221">
        <f>F2221*(-1+EXP(-N2216+D2216*A2221))</f>
        <v>-2.5314082331969145E-5</v>
      </c>
      <c r="K2221">
        <f t="shared" si="322"/>
        <v>2.1531881848894075E-4</v>
      </c>
      <c r="L2221">
        <f t="shared" si="323"/>
        <v>8.6138045355649366E-8</v>
      </c>
      <c r="M2221">
        <f t="shared" si="324"/>
        <v>6.4080276430971241E-10</v>
      </c>
      <c r="O2221">
        <f t="shared" si="325"/>
        <v>-7.4295018390290144E-9</v>
      </c>
      <c r="R2221">
        <f t="shared" si="326"/>
        <v>6.3194530892429963E-8</v>
      </c>
      <c r="S2221">
        <f t="shared" si="327"/>
        <v>-5.4505982988513667E-9</v>
      </c>
      <c r="U2221">
        <f t="shared" si="328"/>
        <v>4.6362193595473414E-8</v>
      </c>
    </row>
    <row r="2222" spans="1:21" x14ac:dyDescent="0.3">
      <c r="A2222">
        <f t="shared" si="329"/>
        <v>3</v>
      </c>
      <c r="D2222" s="61">
        <f t="shared" si="321"/>
        <v>1.5916220114630932E-4</v>
      </c>
      <c r="E2222" s="61">
        <f>D2222/SUM(D2219:D2336)</f>
        <v>1.6737429741691095E-4</v>
      </c>
      <c r="F2222">
        <f>D2216*EXP(-N2216+D2216*A2222-EXP(-N2216+D2216*A2222))</f>
        <v>2.8101800970780909E-5</v>
      </c>
      <c r="G2222">
        <f t="shared" si="330"/>
        <v>9.4743276573020763E-5</v>
      </c>
      <c r="H2222">
        <f>F2222*(1/D2216+A2222-A2222*EXP(-N2216+D2216*A2222))</f>
        <v>3.5382737341901118E-4</v>
      </c>
      <c r="I2222">
        <f>F2222*(-1+EXP(-N2216+D2216*A2222))</f>
        <v>-2.8094224236704999E-5</v>
      </c>
      <c r="K2222">
        <f t="shared" si="322"/>
        <v>1.3927249644613005E-4</v>
      </c>
      <c r="L2222">
        <f t="shared" si="323"/>
        <v>1.2519381018059637E-7</v>
      </c>
      <c r="M2222">
        <f t="shared" si="324"/>
        <v>7.8928543546226255E-10</v>
      </c>
      <c r="O2222">
        <f t="shared" si="325"/>
        <v>-9.9405055699180541E-9</v>
      </c>
      <c r="R2222">
        <f t="shared" si="326"/>
        <v>4.9278421607042763E-8</v>
      </c>
      <c r="S2222">
        <f t="shared" si="327"/>
        <v>-3.9127527451632779E-9</v>
      </c>
      <c r="U2222">
        <f t="shared" si="328"/>
        <v>1.9396828266337307E-8</v>
      </c>
    </row>
    <row r="2223" spans="1:21" x14ac:dyDescent="0.3">
      <c r="A2223">
        <f t="shared" si="329"/>
        <v>4</v>
      </c>
      <c r="D2223" s="61">
        <f t="shared" si="321"/>
        <v>2.1879988530606242E-4</v>
      </c>
      <c r="E2223" s="61">
        <f>D2223/SUM(D2219:D2336)</f>
        <v>2.3008903379225526E-4</v>
      </c>
      <c r="F2223">
        <f>D2216*EXP(-N2216+D2216*A2223-EXP(-N2216+D2216*A2223))</f>
        <v>3.1188847853401772E-5</v>
      </c>
      <c r="G2223">
        <f t="shared" si="330"/>
        <v>9.3526327413227808E-5</v>
      </c>
      <c r="H2223">
        <f>F2223*(1/D2216+A2223-A2223*EXP(-N2216+D2216*A2223))</f>
        <v>4.2387285946266591E-4</v>
      </c>
      <c r="I2223">
        <f>F2223*(-1+EXP(-N2216+D2216*A2223))</f>
        <v>-3.1179514767392423E-5</v>
      </c>
      <c r="K2223">
        <f t="shared" si="322"/>
        <v>1.9890018593885349E-4</v>
      </c>
      <c r="L2223">
        <f t="shared" si="323"/>
        <v>1.7966820098905692E-7</v>
      </c>
      <c r="M2223">
        <f t="shared" si="324"/>
        <v>9.7216214113004214E-10</v>
      </c>
      <c r="O2223">
        <f t="shared" si="325"/>
        <v>-1.3216150081113045E-8</v>
      </c>
      <c r="R2223">
        <f t="shared" si="326"/>
        <v>8.4308390561557765E-8</v>
      </c>
      <c r="S2223">
        <f t="shared" si="327"/>
        <v>-6.201611284717581E-9</v>
      </c>
      <c r="U2223">
        <f t="shared" si="328"/>
        <v>3.9561283966510492E-8</v>
      </c>
    </row>
    <row r="2224" spans="1:21" x14ac:dyDescent="0.3">
      <c r="A2224">
        <f t="shared" si="329"/>
        <v>5</v>
      </c>
      <c r="D2224" s="61">
        <f t="shared" si="321"/>
        <v>1.8892763764826815E-4</v>
      </c>
      <c r="E2224" s="61">
        <f>D2224/SUM(D2219:D2336)</f>
        <v>1.9867550452476801E-4</v>
      </c>
      <c r="F2224">
        <f>D2216*EXP(-N2216+D2216*A2224-EXP(-N2216+D2216*A2224))</f>
        <v>3.4614901180530167E-5</v>
      </c>
      <c r="G2224">
        <f t="shared" si="330"/>
        <v>9.4134908490359212E-5</v>
      </c>
      <c r="H2224">
        <f>F2224*(1/D2216+A2224-A2224*EXP(-N2216+D2216*A2224))</f>
        <v>5.0503357932169099E-4</v>
      </c>
      <c r="I2224">
        <f>F2224*(-1+EXP(-N2216+D2216*A2224))</f>
        <v>-3.460340464257528E-5</v>
      </c>
      <c r="K2224">
        <f t="shared" si="322"/>
        <v>1.6406060334423785E-4</v>
      </c>
      <c r="L2224">
        <f t="shared" si="323"/>
        <v>2.5505891624247874E-7</v>
      </c>
      <c r="M2224">
        <f t="shared" si="324"/>
        <v>1.1973956128578004E-9</v>
      </c>
      <c r="O2224">
        <f t="shared" si="325"/>
        <v>-1.7475881303356614E-8</v>
      </c>
      <c r="R2224">
        <f t="shared" si="326"/>
        <v>8.2856113732616634E-8</v>
      </c>
      <c r="S2224">
        <f t="shared" si="327"/>
        <v>-5.6770554434257013E-9</v>
      </c>
      <c r="U2224">
        <f t="shared" si="328"/>
        <v>2.6915881569675347E-8</v>
      </c>
    </row>
    <row r="2225" spans="1:21" x14ac:dyDescent="0.3">
      <c r="A2225">
        <f t="shared" si="329"/>
        <v>6</v>
      </c>
      <c r="D2225" s="61">
        <f t="shared" si="321"/>
        <v>1.292494748669822E-4</v>
      </c>
      <c r="E2225" s="61">
        <f>D2225/SUM(D2219:D2336)</f>
        <v>1.3591820100225765E-4</v>
      </c>
      <c r="F2225">
        <f>D2216*EXP(-N2216+D2216*A2225-EXP(-N2216+D2216*A2225))</f>
        <v>3.8417163081897584E-5</v>
      </c>
      <c r="G2225">
        <f t="shared" si="330"/>
        <v>9.5356629173258618E-5</v>
      </c>
      <c r="H2225">
        <f>F2225*(1/D2216+A2225-A2225*EXP(-N2216+D2216*A2225))</f>
        <v>5.9890481026345273E-4</v>
      </c>
      <c r="I2225">
        <f>F2225*(-1+EXP(-N2216+D2216*A2225))</f>
        <v>-3.8403001645128937E-5</v>
      </c>
      <c r="K2225">
        <f t="shared" si="322"/>
        <v>9.7501037920360076E-5</v>
      </c>
      <c r="L2225">
        <f t="shared" si="323"/>
        <v>3.586869717567023E-7</v>
      </c>
      <c r="M2225">
        <f t="shared" si="324"/>
        <v>1.4747905353557758E-9</v>
      </c>
      <c r="O2225">
        <f t="shared" si="325"/>
        <v>-2.299974241382301E-8</v>
      </c>
      <c r="R2225">
        <f t="shared" si="326"/>
        <v>5.839384061618296E-8</v>
      </c>
      <c r="S2225">
        <f t="shared" si="327"/>
        <v>-3.744332519657367E-9</v>
      </c>
      <c r="U2225">
        <f t="shared" si="328"/>
        <v>9.5064523955474931E-9</v>
      </c>
    </row>
    <row r="2226" spans="1:21" x14ac:dyDescent="0.3">
      <c r="A2226">
        <f t="shared" si="329"/>
        <v>7</v>
      </c>
      <c r="D2226" s="61">
        <f t="shared" si="321"/>
        <v>1.2923267352736023E-4</v>
      </c>
      <c r="E2226" s="61">
        <f>D2226/SUM(D2219:D2336)</f>
        <v>1.3590053278458638E-4</v>
      </c>
      <c r="F2226">
        <f>D2216*EXP(-N2216+D2216*A2226-EXP(-N2216+D2216*A2226))</f>
        <v>4.2636912143397533E-5</v>
      </c>
      <c r="G2226">
        <f t="shared" si="330"/>
        <v>9.5356974236402502E-5</v>
      </c>
      <c r="H2226">
        <f>F2226*(1/D2216+A2226-A2226*EXP(-N2216+D2216*A2226))</f>
        <v>7.0729774309854674E-4</v>
      </c>
      <c r="I2226">
        <f>F2226*(-1+EXP(-N2216+D2216*A2226))</f>
        <v>-4.2619468153921702E-5</v>
      </c>
      <c r="K2226">
        <f t="shared" si="322"/>
        <v>9.3263620641188851E-5</v>
      </c>
      <c r="L2226">
        <f t="shared" si="323"/>
        <v>5.0027009739229786E-7</v>
      </c>
      <c r="M2226">
        <f t="shared" si="324"/>
        <v>1.8164190657231462E-9</v>
      </c>
      <c r="O2226">
        <f t="shared" si="325"/>
        <v>-3.0144653637329204E-8</v>
      </c>
      <c r="R2226">
        <f t="shared" si="326"/>
        <v>6.5965148392711913E-8</v>
      </c>
      <c r="S2226">
        <f t="shared" si="327"/>
        <v>-3.9748459098365826E-9</v>
      </c>
      <c r="U2226">
        <f t="shared" si="328"/>
        <v>8.6981029351035873E-9</v>
      </c>
    </row>
    <row r="2227" spans="1:21" x14ac:dyDescent="0.3">
      <c r="A2227">
        <f t="shared" si="329"/>
        <v>8</v>
      </c>
      <c r="D2227" s="61">
        <f t="shared" si="321"/>
        <v>8.9460722153159592E-5</v>
      </c>
      <c r="E2227" s="61">
        <f>D2227/SUM(D2219:D2336)</f>
        <v>9.4076516967934469E-5</v>
      </c>
      <c r="F2227">
        <f>D2216*EXP(-N2216+D2216*A2227-EXP(-N2216+D2216*A2227))</f>
        <v>4.7319948683311994E-5</v>
      </c>
      <c r="G2227">
        <f t="shared" si="330"/>
        <v>9.6175554005639209E-5</v>
      </c>
      <c r="H2227">
        <f>F2227*(1/D2216+A2227-A2227*EXP(-N2216+D2216*A2227))</f>
        <v>8.3226754783176393E-4</v>
      </c>
      <c r="I2227">
        <f>F2227*(-1+EXP(-N2216+D2216*A2227))</f>
        <v>-4.7298461356892217E-5</v>
      </c>
      <c r="K2227">
        <f t="shared" si="322"/>
        <v>4.6756568284622475E-5</v>
      </c>
      <c r="L2227">
        <f t="shared" si="323"/>
        <v>6.9266927117389742E-7</v>
      </c>
      <c r="M2227">
        <f t="shared" si="324"/>
        <v>2.2371444467294265E-9</v>
      </c>
      <c r="O2227">
        <f t="shared" si="325"/>
        <v>-3.936497444971613E-8</v>
      </c>
      <c r="R2227">
        <f t="shared" si="326"/>
        <v>3.8913974431271171E-8</v>
      </c>
      <c r="S2227">
        <f t="shared" si="327"/>
        <v>-2.2115137381911083E-9</v>
      </c>
      <c r="U2227">
        <f t="shared" si="328"/>
        <v>2.1861766777545641E-9</v>
      </c>
    </row>
    <row r="2228" spans="1:21" x14ac:dyDescent="0.3">
      <c r="A2228">
        <f t="shared" si="329"/>
        <v>9</v>
      </c>
      <c r="D2228" s="61">
        <f t="shared" si="321"/>
        <v>2.1863366056663175E-4</v>
      </c>
      <c r="E2228" s="61">
        <f>D2228/SUM(D2219:D2336)</f>
        <v>2.299142325594554E-4</v>
      </c>
      <c r="F2228">
        <f>D2216*EXP(-N2216+D2216*A2228-EXP(-N2216+D2216*A2228))</f>
        <v>5.2517088340377919E-5</v>
      </c>
      <c r="G2228">
        <f t="shared" si="330"/>
        <v>9.3529708414640241E-5</v>
      </c>
      <c r="H2228">
        <f>F2228*(1/D2216+A2228-A2228*EXP(-N2216+D2216*A2228))</f>
        <v>9.7614496824368236E-4</v>
      </c>
      <c r="I2228">
        <f>F2228*(-1+EXP(-N2216+D2216*A2228))</f>
        <v>-5.2490620603944537E-5</v>
      </c>
      <c r="K2228">
        <f t="shared" si="322"/>
        <v>1.7739714421907747E-4</v>
      </c>
      <c r="L2228">
        <f t="shared" si="323"/>
        <v>9.5285899902745969E-7</v>
      </c>
      <c r="M2228">
        <f t="shared" si="324"/>
        <v>2.7552652513872467E-9</v>
      </c>
      <c r="O2228">
        <f t="shared" si="325"/>
        <v>-5.123845518252862E-8</v>
      </c>
      <c r="R2228">
        <f t="shared" si="326"/>
        <v>1.7316532971025132E-7</v>
      </c>
      <c r="S2228">
        <f t="shared" si="327"/>
        <v>-9.3116861934268293E-9</v>
      </c>
      <c r="U2228">
        <f t="shared" si="328"/>
        <v>3.1469746777084174E-8</v>
      </c>
    </row>
    <row r="2229" spans="1:21" x14ac:dyDescent="0.3">
      <c r="A2229">
        <f t="shared" si="329"/>
        <v>10</v>
      </c>
      <c r="D2229" s="61">
        <f t="shared" si="321"/>
        <v>2.9812786589345303E-5</v>
      </c>
      <c r="E2229" s="61">
        <f>D2229/SUM(D2219:D2336)</f>
        <v>3.1351000259446217E-5</v>
      </c>
      <c r="F2229">
        <f>D2216*EXP(-N2216+D2216*A2229-EXP(-N2216+D2216*A2229))</f>
        <v>5.8284709139541562E-5</v>
      </c>
      <c r="G2229">
        <f t="shared" si="330"/>
        <v>9.7409775939583693E-5</v>
      </c>
      <c r="H2229">
        <f>F2229*(1/D2216+A2229-A2229*EXP(-N2216+D2216*A2229))</f>
        <v>1.1415718738789628E-3</v>
      </c>
      <c r="I2229">
        <f>F2229*(-1+EXP(-N2216+D2216*A2229))</f>
        <v>-5.825210679445762E-5</v>
      </c>
      <c r="K2229">
        <f t="shared" si="322"/>
        <v>-2.6933708880095345E-5</v>
      </c>
      <c r="L2229">
        <f t="shared" si="323"/>
        <v>1.3031863432315265E-6</v>
      </c>
      <c r="M2229">
        <f t="shared" si="324"/>
        <v>3.3933079459928955E-9</v>
      </c>
      <c r="O2229">
        <f t="shared" si="325"/>
        <v>-6.6498966710746446E-8</v>
      </c>
      <c r="R2229">
        <f t="shared" si="326"/>
        <v>-3.0746764516760899E-8</v>
      </c>
      <c r="S2229">
        <f t="shared" si="327"/>
        <v>1.5689452860541456E-9</v>
      </c>
      <c r="U2229">
        <f t="shared" si="328"/>
        <v>7.2542467403772684E-10</v>
      </c>
    </row>
    <row r="2230" spans="1:21" x14ac:dyDescent="0.3">
      <c r="A2230">
        <f t="shared" si="329"/>
        <v>11</v>
      </c>
      <c r="D2230" s="61">
        <f t="shared" si="321"/>
        <v>9.9366018199151127E-5</v>
      </c>
      <c r="E2230" s="61">
        <f>D2230/SUM(D2219:D2336)</f>
        <v>1.0449288438723352E-4</v>
      </c>
      <c r="F2230">
        <f>D2216*EXP(-N2216+D2216*A2230-EXP(-N2216+D2216*A2230))</f>
        <v>6.4685357735854226E-5</v>
      </c>
      <c r="G2230">
        <f t="shared" si="330"/>
        <v>9.5971357676109698E-5</v>
      </c>
      <c r="H2230">
        <f>F2230*(1/D2216+A2230-A2230*EXP(-N2216+D2216*A2230))</f>
        <v>1.3315412473957195E-3</v>
      </c>
      <c r="I2230">
        <f>F2230*(-1+EXP(-N2216+D2216*A2230))</f>
        <v>-6.4645199166218296E-5</v>
      </c>
      <c r="K2230">
        <f t="shared" si="322"/>
        <v>3.9807526651379293E-5</v>
      </c>
      <c r="L2230">
        <f t="shared" si="323"/>
        <v>1.7730020935161485E-6</v>
      </c>
      <c r="M2230">
        <f t="shared" si="324"/>
        <v>4.1790017752400303E-9</v>
      </c>
      <c r="O2230">
        <f t="shared" si="325"/>
        <v>-8.6077749135931028E-8</v>
      </c>
      <c r="R2230">
        <f t="shared" si="326"/>
        <v>5.3005363693115934E-8</v>
      </c>
      <c r="S2230">
        <f t="shared" si="327"/>
        <v>-2.5733654886929572E-9</v>
      </c>
      <c r="U2230">
        <f t="shared" si="328"/>
        <v>1.5846391781002727E-9</v>
      </c>
    </row>
    <row r="2231" spans="1:21" x14ac:dyDescent="0.3">
      <c r="A2231">
        <f t="shared" si="329"/>
        <v>12</v>
      </c>
      <c r="D2231" s="61">
        <f t="shared" si="321"/>
        <v>9.935608209414473E-5</v>
      </c>
      <c r="E2231" s="61">
        <f>D2231/SUM(D2219:D2336)</f>
        <v>1.0448243562124179E-4</v>
      </c>
      <c r="F2231">
        <f>D2216*EXP(-N2216+D2216*A2231-EXP(-N2216+D2216*A2231))</f>
        <v>7.1788421122682405E-5</v>
      </c>
      <c r="G2231">
        <f t="shared" si="330"/>
        <v>9.5971562398832738E-5</v>
      </c>
      <c r="H2231">
        <f>F2231*(1/D2216+A2231-A2231*EXP(-N2216+D2216*A2231))</f>
        <v>1.5494421398873286E-3</v>
      </c>
      <c r="I2231">
        <f>F2231*(-1+EXP(-N2216+D2216*A2231))</f>
        <v>-7.1738955361291376E-5</v>
      </c>
      <c r="K2231">
        <f t="shared" si="322"/>
        <v>3.2694014498559385E-5</v>
      </c>
      <c r="L2231">
        <f t="shared" si="323"/>
        <v>2.4007709448586238E-6</v>
      </c>
      <c r="M2231">
        <f t="shared" si="324"/>
        <v>5.1464777163293562E-9</v>
      </c>
      <c r="O2231">
        <f t="shared" si="325"/>
        <v>-1.1115536050828085E-7</v>
      </c>
      <c r="R2231">
        <f t="shared" si="326"/>
        <v>5.06574837861552E-8</v>
      </c>
      <c r="S2231">
        <f t="shared" si="327"/>
        <v>-2.3454344466935647E-9</v>
      </c>
      <c r="U2231">
        <f t="shared" si="328"/>
        <v>1.0688985840320112E-9</v>
      </c>
    </row>
    <row r="2232" spans="1:21" x14ac:dyDescent="0.3">
      <c r="A2232">
        <f t="shared" si="329"/>
        <v>13</v>
      </c>
      <c r="D2232" s="61">
        <f t="shared" si="321"/>
        <v>1.0927966887881629E-4</v>
      </c>
      <c r="E2232" s="61">
        <f>D2232/SUM(D2219:D2336)</f>
        <v>1.1491803750396091E-4</v>
      </c>
      <c r="F2232">
        <f>D2216*EXP(-N2216+D2216*A2232-EXP(-N2216+D2216*A2232))</f>
        <v>7.9670870731103161E-5</v>
      </c>
      <c r="G2232">
        <f t="shared" si="330"/>
        <v>9.5767206392987139E-5</v>
      </c>
      <c r="H2232">
        <f>F2232*(1/D2216+A2232-A2232*EXP(-N2216+D2216*A2232))</f>
        <v>1.799110187034921E-3</v>
      </c>
      <c r="I2232">
        <f>F2232*(-1+EXP(-N2216+D2216*A2232))</f>
        <v>-7.9609941190292942E-5</v>
      </c>
      <c r="K2232">
        <f t="shared" si="322"/>
        <v>3.5247166772857754E-5</v>
      </c>
      <c r="L2232">
        <f t="shared" si="323"/>
        <v>3.2367974650928286E-6</v>
      </c>
      <c r="M2232">
        <f t="shared" si="324"/>
        <v>6.3377427363219012E-9</v>
      </c>
      <c r="O2232">
        <f t="shared" si="325"/>
        <v>-1.43227056184707E-7</v>
      </c>
      <c r="R2232">
        <f t="shared" si="326"/>
        <v>6.3413536805167165E-8</v>
      </c>
      <c r="S2232">
        <f t="shared" si="327"/>
        <v>-2.8060248739116533E-9</v>
      </c>
      <c r="U2232">
        <f t="shared" si="328"/>
        <v>1.2423627655136478E-9</v>
      </c>
    </row>
    <row r="2233" spans="1:21" x14ac:dyDescent="0.3">
      <c r="A2233">
        <f t="shared" si="329"/>
        <v>14</v>
      </c>
      <c r="D2233" s="61">
        <f t="shared" si="321"/>
        <v>2.1851125999207405E-4</v>
      </c>
      <c r="E2233" s="61">
        <f>D2233/SUM(D2219:D2336)</f>
        <v>2.2978551663304525E-4</v>
      </c>
      <c r="F2233">
        <f>D2216*EXP(-N2216+D2216*A2233-EXP(-N2216+D2216*A2233))</f>
        <v>8.8418086546906556E-5</v>
      </c>
      <c r="G2233">
        <f t="shared" si="330"/>
        <v>9.3532198074187096E-5</v>
      </c>
      <c r="H2233">
        <f>F2233*(1/D2216+A2233-A2233*EXP(-N2216+D2216*A2233))</f>
        <v>2.084884345192559E-3</v>
      </c>
      <c r="I2233">
        <f>F2233*(-1+EXP(-N2216+D2216*A2233))</f>
        <v>-8.8343037099541908E-5</v>
      </c>
      <c r="K2233">
        <f t="shared" si="322"/>
        <v>1.4136743008613868E-4</v>
      </c>
      <c r="L2233">
        <f t="shared" si="323"/>
        <v>4.3467427328290054E-6</v>
      </c>
      <c r="M2233">
        <f t="shared" si="324"/>
        <v>7.8044922039710374E-9</v>
      </c>
      <c r="O2233">
        <f t="shared" si="325"/>
        <v>-1.8418501505560039E-7</v>
      </c>
      <c r="R2233">
        <f t="shared" si="326"/>
        <v>2.9473474190669407E-7</v>
      </c>
      <c r="S2233">
        <f t="shared" si="327"/>
        <v>-1.2488828120766646E-8</v>
      </c>
      <c r="U2233">
        <f t="shared" si="328"/>
        <v>1.9984750289159306E-8</v>
      </c>
    </row>
    <row r="2234" spans="1:21" x14ac:dyDescent="0.3">
      <c r="A2234">
        <f t="shared" si="329"/>
        <v>15</v>
      </c>
      <c r="D2234" s="61">
        <f t="shared" si="321"/>
        <v>2.9788052242649978E-4</v>
      </c>
      <c r="E2234" s="61">
        <f>D2234/SUM(D2219:D2336)</f>
        <v>3.1324989725095852E-4</v>
      </c>
      <c r="F2234">
        <f>D2216*EXP(-N2216+D2216*A2234-EXP(-N2216+D2216*A2234))</f>
        <v>9.8124769633848986E-5</v>
      </c>
      <c r="G2234">
        <f t="shared" si="330"/>
        <v>9.1924762176424604E-5</v>
      </c>
      <c r="H2234">
        <f>F2234*(1/D2216+A2234-A2234*EXP(-N2216+D2216*A2234))</f>
        <v>2.4116705791373109E-3</v>
      </c>
      <c r="I2234">
        <f>F2234*(-1+EXP(-N2216+D2216*A2234))</f>
        <v>-9.8032328964457155E-5</v>
      </c>
      <c r="K2234">
        <f t="shared" si="322"/>
        <v>2.1512512761710952E-4</v>
      </c>
      <c r="L2234">
        <f t="shared" si="323"/>
        <v>5.8161549822764926E-6</v>
      </c>
      <c r="M2234">
        <f t="shared" si="324"/>
        <v>9.6103375221955452E-9</v>
      </c>
      <c r="O2234">
        <f t="shared" si="325"/>
        <v>-2.3642168356789177E-7</v>
      </c>
      <c r="R2234">
        <f t="shared" si="326"/>
        <v>5.1881094110734247E-7</v>
      </c>
      <c r="S2234">
        <f t="shared" si="327"/>
        <v>-2.1089217279081306E-8</v>
      </c>
      <c r="U2234">
        <f t="shared" si="328"/>
        <v>4.6278820532277657E-8</v>
      </c>
    </row>
    <row r="2235" spans="1:21" x14ac:dyDescent="0.3">
      <c r="A2235">
        <f t="shared" si="329"/>
        <v>16</v>
      </c>
      <c r="D2235" s="61">
        <f t="shared" si="321"/>
        <v>7.0448354215401233E-4</v>
      </c>
      <c r="E2235" s="61">
        <f>D2235/SUM(D2219:D2336)</f>
        <v>7.4083191273167904E-4</v>
      </c>
      <c r="F2235">
        <f>D2216*EXP(-N2216+D2216*A2235-EXP(-N2216+D2216*A2235))</f>
        <v>1.088959522803131E-4</v>
      </c>
      <c r="G2235">
        <f t="shared" si="330"/>
        <v>8.3908497997639921E-5</v>
      </c>
      <c r="H2235">
        <f>F2235*(1/D2216+A2235-A2235*EXP(-N2216+D2216*A2235))</f>
        <v>2.7850133125865472E-3</v>
      </c>
      <c r="I2235">
        <f>F2235*(-1+EXP(-N2216+D2216*A2235))</f>
        <v>-1.0878209148483796E-4</v>
      </c>
      <c r="K2235">
        <f t="shared" si="322"/>
        <v>6.3193596045136593E-4</v>
      </c>
      <c r="L2235">
        <f t="shared" si="323"/>
        <v>7.756299151284292E-6</v>
      </c>
      <c r="M2235">
        <f t="shared" si="324"/>
        <v>1.1833543427815656E-8</v>
      </c>
      <c r="O2235">
        <f t="shared" si="325"/>
        <v>-3.0295957295628139E-7</v>
      </c>
      <c r="R2235">
        <f t="shared" si="326"/>
        <v>1.7599500625592198E-6</v>
      </c>
      <c r="S2235">
        <f t="shared" si="327"/>
        <v>-6.8743315462379431E-8</v>
      </c>
      <c r="U2235">
        <f t="shared" si="328"/>
        <v>3.9934305811159035E-7</v>
      </c>
    </row>
    <row r="2236" spans="1:21" x14ac:dyDescent="0.3">
      <c r="A2236">
        <f t="shared" si="329"/>
        <v>17</v>
      </c>
      <c r="D2236" s="61">
        <f t="shared" si="321"/>
        <v>6.1480151632903335E-4</v>
      </c>
      <c r="E2236" s="61">
        <f>D2236/SUM(D2219:D2336)</f>
        <v>6.4652267375864682E-4</v>
      </c>
      <c r="F2236">
        <f>D2216*EXP(-N2216+D2216*A2236-EXP(-N2216+D2216*A2236))</f>
        <v>1.2084811588461334E-4</v>
      </c>
      <c r="G2236">
        <f t="shared" si="330"/>
        <v>8.5645167325036596E-5</v>
      </c>
      <c r="H2236">
        <f>F2236*(1/D2216+A2236-A2236*EXP(-N2216+D2216*A2236))</f>
        <v>3.2111755389880822E-3</v>
      </c>
      <c r="I2236">
        <f>F2236*(-1+EXP(-N2216+D2216*A2236))</f>
        <v>-1.2070787313907842E-4</v>
      </c>
      <c r="K2236">
        <f t="shared" si="322"/>
        <v>5.2567455787403349E-4</v>
      </c>
      <c r="L2236">
        <f t="shared" si="323"/>
        <v>1.0311648342195399E-5</v>
      </c>
      <c r="M2236">
        <f t="shared" si="324"/>
        <v>1.457039063775985E-8</v>
      </c>
      <c r="O2236">
        <f t="shared" si="325"/>
        <v>-3.8761416958748521E-7</v>
      </c>
      <c r="R2236">
        <f t="shared" si="326"/>
        <v>1.6880332817134712E-6</v>
      </c>
      <c r="S2236">
        <f t="shared" si="327"/>
        <v>-6.345305784429997E-8</v>
      </c>
      <c r="U2236">
        <f t="shared" si="328"/>
        <v>2.7633374079606057E-7</v>
      </c>
    </row>
    <row r="2237" spans="1:21" x14ac:dyDescent="0.3">
      <c r="A2237">
        <f t="shared" si="329"/>
        <v>18</v>
      </c>
      <c r="D2237" s="61">
        <f t="shared" si="321"/>
        <v>1.010416505263361E-3</v>
      </c>
      <c r="E2237" s="61">
        <f>D2237/SUM(D2219:D2336)</f>
        <v>1.0625497225402445E-3</v>
      </c>
      <c r="F2237">
        <f>D2216*EXP(-N2216+D2216*A2237-EXP(-N2216+D2216*A2237))</f>
        <v>1.3411042766455457E-4</v>
      </c>
      <c r="G2237">
        <f t="shared" si="330"/>
        <v>7.8118028288409091E-5</v>
      </c>
      <c r="H2237">
        <f>F2237*(1/D2216+A2237-A2237*EXP(-N2216+D2216*A2237))</f>
        <v>3.6972285837257287E-3</v>
      </c>
      <c r="I2237">
        <f>F2237*(-1+EXP(-N2216+D2216*A2237))</f>
        <v>-1.3393769235842424E-4</v>
      </c>
      <c r="K2237">
        <f t="shared" si="322"/>
        <v>9.2843929487568993E-4</v>
      </c>
      <c r="L2237">
        <f t="shared" si="323"/>
        <v>1.3669499200318558E-5</v>
      </c>
      <c r="M2237">
        <f t="shared" si="324"/>
        <v>1.7939305434299895E-8</v>
      </c>
      <c r="O2237">
        <f t="shared" si="325"/>
        <v>-4.9519826462582922E-7</v>
      </c>
      <c r="R2237">
        <f t="shared" si="326"/>
        <v>3.4326522992685612E-6</v>
      </c>
      <c r="S2237">
        <f t="shared" si="327"/>
        <v>-1.2435301665053248E-7</v>
      </c>
      <c r="U2237">
        <f t="shared" si="328"/>
        <v>8.6199952426926832E-7</v>
      </c>
    </row>
    <row r="2238" spans="1:21" x14ac:dyDescent="0.3">
      <c r="A2238">
        <f t="shared" si="329"/>
        <v>19</v>
      </c>
      <c r="D2238" s="61">
        <f t="shared" si="321"/>
        <v>1.2268272676002328E-3</v>
      </c>
      <c r="E2238" s="61">
        <f>D2238/SUM(D2219:D2336)</f>
        <v>1.2901263647248761E-3</v>
      </c>
      <c r="F2238">
        <f>D2216*EXP(-N2216+D2216*A2238-EXP(-N2216+D2216*A2238))</f>
        <v>1.4882610832141552E-4</v>
      </c>
      <c r="G2238">
        <f t="shared" si="330"/>
        <v>7.4146974250425049E-5</v>
      </c>
      <c r="H2238">
        <f>F2238*(1/D2216+A2238-A2238*EXP(-N2216+D2216*A2238))</f>
        <v>4.2511526098199491E-3</v>
      </c>
      <c r="I2238">
        <f>F2238*(-1+EXP(-N2216+D2216*A2238))</f>
        <v>-1.4861335529970019E-4</v>
      </c>
      <c r="K2238">
        <f t="shared" si="322"/>
        <v>1.1413002564034606E-3</v>
      </c>
      <c r="L2238">
        <f t="shared" si="323"/>
        <v>1.8072298511978966E-5</v>
      </c>
      <c r="M2238">
        <f t="shared" si="324"/>
        <v>2.2085929373434927E-8</v>
      </c>
      <c r="O2238">
        <f t="shared" si="325"/>
        <v>-6.3177805323641985E-7</v>
      </c>
      <c r="R2238">
        <f t="shared" si="326"/>
        <v>4.8518415635977486E-6</v>
      </c>
      <c r="S2238">
        <f t="shared" si="327"/>
        <v>-1.6961246050852642E-7</v>
      </c>
      <c r="U2238">
        <f t="shared" si="328"/>
        <v>1.3025662752666049E-6</v>
      </c>
    </row>
    <row r="2239" spans="1:21" x14ac:dyDescent="0.3">
      <c r="A2239">
        <f t="shared" si="329"/>
        <v>20</v>
      </c>
      <c r="D2239" s="61">
        <f t="shared" si="321"/>
        <v>1.1463465877014178E-3</v>
      </c>
      <c r="E2239" s="61">
        <f>D2239/SUM(D2219:D2336)</f>
        <v>1.2054932222030732E-3</v>
      </c>
      <c r="F2239">
        <f>D2216*EXP(-N2216+D2216*A2239-EXP(-N2216+D2216*A2239))</f>
        <v>1.6515394390801414E-4</v>
      </c>
      <c r="G2239">
        <f t="shared" si="330"/>
        <v>7.5611665934557286E-5</v>
      </c>
      <c r="H2239">
        <f>F2239*(1/D2216+A2239-A2239*EXP(-N2216+D2216*A2239))</f>
        <v>4.8819490673179949E-3</v>
      </c>
      <c r="I2239">
        <f>F2239*(-1+EXP(-N2216+D2216*A2239))</f>
        <v>-1.6489190631241061E-4</v>
      </c>
      <c r="K2239">
        <f t="shared" si="322"/>
        <v>1.040339278295059E-3</v>
      </c>
      <c r="L2239">
        <f t="shared" si="323"/>
        <v>2.3833426695887042E-5</v>
      </c>
      <c r="M2239">
        <f t="shared" si="324"/>
        <v>2.7189340767340797E-8</v>
      </c>
      <c r="O2239">
        <f t="shared" si="325"/>
        <v>-8.0499388823015916E-7</v>
      </c>
      <c r="R2239">
        <f t="shared" si="326"/>
        <v>5.0788833693668397E-6</v>
      </c>
      <c r="S2239">
        <f t="shared" si="327"/>
        <v>-1.7154352680974975E-7</v>
      </c>
      <c r="U2239">
        <f t="shared" si="328"/>
        <v>1.0823058139634843E-6</v>
      </c>
    </row>
    <row r="2240" spans="1:21" x14ac:dyDescent="0.3">
      <c r="A2240">
        <f t="shared" si="329"/>
        <v>21</v>
      </c>
      <c r="D2240" s="61">
        <f t="shared" si="321"/>
        <v>1.1055784534764101E-3</v>
      </c>
      <c r="E2240" s="61">
        <f>D2240/SUM(D2219:D2336)</f>
        <v>1.1626216247146942E-3</v>
      </c>
      <c r="F2240">
        <f>D2216*EXP(-N2216+D2216*A2240-EXP(-N2216+D2216*A2240))</f>
        <v>1.8326995634406263E-4</v>
      </c>
      <c r="G2240">
        <f t="shared" si="330"/>
        <v>7.6359083592556344E-5</v>
      </c>
      <c r="H2240">
        <f>F2240*(1/D2216+A2240-A2240*EXP(-N2216+D2216*A2240))</f>
        <v>5.5997664014801433E-3</v>
      </c>
      <c r="I2240">
        <f>F2240*(-1+EXP(-N2216+D2216*A2240))</f>
        <v>-1.8294722289596276E-4</v>
      </c>
      <c r="K2240">
        <f t="shared" si="322"/>
        <v>9.7935166837063168E-4</v>
      </c>
      <c r="L2240">
        <f t="shared" si="323"/>
        <v>3.1357383751145876E-5</v>
      </c>
      <c r="M2240">
        <f t="shared" si="324"/>
        <v>3.3469686365345084E-8</v>
      </c>
      <c r="O2240">
        <f t="shared" si="325"/>
        <v>-1.0244617120169111E-6</v>
      </c>
      <c r="R2240">
        <f t="shared" si="326"/>
        <v>5.4841405677753867E-6</v>
      </c>
      <c r="S2240">
        <f t="shared" si="327"/>
        <v>-1.7916966796693495E-7</v>
      </c>
      <c r="U2240">
        <f t="shared" si="328"/>
        <v>9.5912969034033972E-7</v>
      </c>
    </row>
    <row r="2241" spans="1:21" x14ac:dyDescent="0.3">
      <c r="A2241">
        <f t="shared" si="329"/>
        <v>22</v>
      </c>
      <c r="D2241" s="61">
        <f t="shared" si="321"/>
        <v>1.389883185482768E-3</v>
      </c>
      <c r="E2241" s="61">
        <f>D2241/SUM(D2219:D2336)</f>
        <v>1.4615952781898975E-3</v>
      </c>
      <c r="F2241">
        <f>D2216*EXP(-N2216+D2216*A2241-EXP(-N2216+D2216*A2241))</f>
        <v>2.0336924828660602E-4</v>
      </c>
      <c r="G2241">
        <f t="shared" si="330"/>
        <v>7.1223384941683502E-5</v>
      </c>
      <c r="H2241">
        <f>F2241*(1/D2216+A2241-A2241*EXP(-N2216+D2216*A2241))</f>
        <v>6.4160404558506901E-3</v>
      </c>
      <c r="I2241">
        <f>F2241*(-1+EXP(-N2216+D2216*A2241))</f>
        <v>-2.0297176760123993E-4</v>
      </c>
      <c r="K2241">
        <f t="shared" si="322"/>
        <v>1.2582260299032915E-3</v>
      </c>
      <c r="L2241">
        <f t="shared" si="323"/>
        <v>4.1165575131112734E-5</v>
      </c>
      <c r="M2241">
        <f t="shared" si="324"/>
        <v>4.1197538443171748E-8</v>
      </c>
      <c r="O2241">
        <f t="shared" si="325"/>
        <v>-1.3022750723250798E-6</v>
      </c>
      <c r="R2241">
        <f t="shared" si="326"/>
        <v>8.0728291104639191E-6</v>
      </c>
      <c r="S2241">
        <f t="shared" si="327"/>
        <v>-2.5538436133136166E-7</v>
      </c>
      <c r="U2241">
        <f t="shared" si="328"/>
        <v>1.5831327423261986E-6</v>
      </c>
    </row>
    <row r="2242" spans="1:21" x14ac:dyDescent="0.3">
      <c r="A2242">
        <f t="shared" si="329"/>
        <v>23</v>
      </c>
      <c r="D2242" s="61">
        <f t="shared" si="321"/>
        <v>9.4539543004458146E-4</v>
      </c>
      <c r="E2242" s="61">
        <f>D2242/SUM(D2219:D2336)</f>
        <v>9.9417383490074565E-4</v>
      </c>
      <c r="F2242">
        <f>D2216*EXP(-N2216+D2216*A2242-EXP(-N2216+D2216*A2242))</f>
        <v>2.2566803939311561E-4</v>
      </c>
      <c r="G2242">
        <f t="shared" si="330"/>
        <v>7.9331375962599381E-5</v>
      </c>
      <c r="H2242">
        <f>F2242*(1/D2216+A2242-A2242*EXP(-N2216+D2216*A2242))</f>
        <v>7.3436511321681693E-3</v>
      </c>
      <c r="I2242">
        <f>F2242*(-1+EXP(-N2216+D2216*A2242))</f>
        <v>-2.2517850991671286E-4</v>
      </c>
      <c r="K2242">
        <f t="shared" si="322"/>
        <v>7.6850579550763009E-4</v>
      </c>
      <c r="L2242">
        <f t="shared" si="323"/>
        <v>5.3929211950994832E-5</v>
      </c>
      <c r="M2242">
        <f t="shared" si="324"/>
        <v>5.0705361328311151E-8</v>
      </c>
      <c r="O2242">
        <f t="shared" si="325"/>
        <v>-1.6536324192898097E-6</v>
      </c>
      <c r="R2242">
        <f t="shared" si="326"/>
        <v>5.6436384552574073E-6</v>
      </c>
      <c r="S2242">
        <f t="shared" si="327"/>
        <v>-1.7305098989476618E-7</v>
      </c>
      <c r="U2242">
        <f t="shared" si="328"/>
        <v>5.9060115772881539E-7</v>
      </c>
    </row>
    <row r="2243" spans="1:21" x14ac:dyDescent="0.3">
      <c r="A2243">
        <f t="shared" si="329"/>
        <v>24</v>
      </c>
      <c r="D2243" s="61">
        <f t="shared" si="321"/>
        <v>7.6753487616298814E-4</v>
      </c>
      <c r="E2243" s="61">
        <f>D2243/SUM(D2219:D2336)</f>
        <v>8.0713642884760247E-4</v>
      </c>
      <c r="F2243">
        <f>D2216*EXP(-N2216+D2216*A2243-EXP(-N2216+D2216*A2243))</f>
        <v>2.5040591240016333E-4</v>
      </c>
      <c r="G2243">
        <f t="shared" si="330"/>
        <v>8.2698174574324289E-5</v>
      </c>
      <c r="H2243">
        <f>F2243*(1/D2216+A2243-A2243*EXP(-N2216+D2216*A2243))</f>
        <v>8.3970969980289561E-3</v>
      </c>
      <c r="I2243">
        <f>F2243*(-1+EXP(-N2216+D2216*A2243))</f>
        <v>-2.4980303165220608E-4</v>
      </c>
      <c r="K2243">
        <f t="shared" si="322"/>
        <v>5.5673051644743914E-4</v>
      </c>
      <c r="L2243">
        <f t="shared" si="323"/>
        <v>7.0511237994306909E-5</v>
      </c>
      <c r="M2243">
        <f t="shared" si="324"/>
        <v>6.2401554622633077E-8</v>
      </c>
      <c r="O2243">
        <f t="shared" si="325"/>
        <v>-2.097620287185272E-6</v>
      </c>
      <c r="R2243">
        <f t="shared" si="326"/>
        <v>4.6749201483719014E-6</v>
      </c>
      <c r="S2243">
        <f t="shared" si="327"/>
        <v>-1.3907297082186867E-7</v>
      </c>
      <c r="U2243">
        <f t="shared" si="328"/>
        <v>3.0994886794383231E-7</v>
      </c>
    </row>
    <row r="2244" spans="1:21" x14ac:dyDescent="0.3">
      <c r="A2244">
        <f t="shared" si="329"/>
        <v>25</v>
      </c>
      <c r="D2244" s="61">
        <f t="shared" si="321"/>
        <v>1.1695900550622079E-3</v>
      </c>
      <c r="E2244" s="61">
        <f>D2244/SUM(D2219:D2336)</f>
        <v>1.2299359541521554E-3</v>
      </c>
      <c r="F2244">
        <f>D2216*EXP(-N2216+D2216*A2244-EXP(-N2216+D2216*A2244))</f>
        <v>2.7784828886719213E-4</v>
      </c>
      <c r="G2244">
        <f t="shared" si="330"/>
        <v>7.5187179983054675E-5</v>
      </c>
      <c r="H2244">
        <f>F2244*(1/D2216+A2244-A2244*EXP(-N2216+D2216*A2244))</f>
        <v>9.5926896627034023E-3</v>
      </c>
      <c r="I2244">
        <f>F2244*(-1+EXP(-N2216+D2216*A2244))</f>
        <v>-2.7710582964129835E-4</v>
      </c>
      <c r="K2244">
        <f t="shared" si="322"/>
        <v>9.520876652849633E-4</v>
      </c>
      <c r="L2244">
        <f t="shared" si="323"/>
        <v>9.2019694964936714E-5</v>
      </c>
      <c r="M2244">
        <f t="shared" si="324"/>
        <v>7.6787640821192265E-8</v>
      </c>
      <c r="O2244">
        <f t="shared" si="325"/>
        <v>-2.6581902274749327E-6</v>
      </c>
      <c r="R2244">
        <f t="shared" si="326"/>
        <v>9.1330815047664849E-6</v>
      </c>
      <c r="S2244">
        <f t="shared" si="327"/>
        <v>-2.6382904238003655E-7</v>
      </c>
      <c r="U2244">
        <f t="shared" si="328"/>
        <v>9.0647092238777232E-7</v>
      </c>
    </row>
    <row r="2245" spans="1:21" x14ac:dyDescent="0.3">
      <c r="A2245">
        <f t="shared" si="329"/>
        <v>26</v>
      </c>
      <c r="D2245" s="61">
        <f t="shared" si="321"/>
        <v>1.1780040895101496E-3</v>
      </c>
      <c r="E2245" s="61">
        <f>D2245/SUM(D2219:D2336)</f>
        <v>1.2387841171834731E-3</v>
      </c>
      <c r="F2245">
        <f>D2216*EXP(-N2216+D2216*A2245-EXP(-N2216+D2216*A2245))</f>
        <v>3.0828915588213728E-4</v>
      </c>
      <c r="G2245">
        <f t="shared" si="330"/>
        <v>7.5033812471589557E-5</v>
      </c>
      <c r="H2245">
        <f>F2245*(1/D2216+A2245-A2245*EXP(-N2216+D2216*A2245))</f>
        <v>1.0948769867936631E-2</v>
      </c>
      <c r="I2245">
        <f>F2245*(-1+EXP(-N2216+D2216*A2245))</f>
        <v>-3.073748296596323E-4</v>
      </c>
      <c r="K2245">
        <f t="shared" si="322"/>
        <v>9.3049496130133587E-4</v>
      </c>
      <c r="L2245">
        <f t="shared" si="323"/>
        <v>1.1987556162103711E-4</v>
      </c>
      <c r="M2245">
        <f t="shared" si="324"/>
        <v>9.4479285908287971E-8</v>
      </c>
      <c r="O2245">
        <f t="shared" si="325"/>
        <v>-3.3653762731395366E-6</v>
      </c>
      <c r="R2245">
        <f t="shared" si="326"/>
        <v>1.0187775194562928E-5</v>
      </c>
      <c r="S2245">
        <f t="shared" si="327"/>
        <v>-2.8601073022914428E-7</v>
      </c>
      <c r="U2245">
        <f t="shared" si="328"/>
        <v>8.6582087300717452E-7</v>
      </c>
    </row>
    <row r="2246" spans="1:21" x14ac:dyDescent="0.3">
      <c r="A2246">
        <f t="shared" si="329"/>
        <v>27</v>
      </c>
      <c r="D2246" s="61">
        <f t="shared" si="321"/>
        <v>1.3332568385892825E-3</v>
      </c>
      <c r="E2246" s="61">
        <f>D2246/SUM(D2219:D2336)</f>
        <v>1.4020472513448115E-3</v>
      </c>
      <c r="F2246">
        <f>D2216*EXP(-N2216+D2216*A2246-EXP(-N2216+D2216*A2246))</f>
        <v>3.4205406646522753E-4</v>
      </c>
      <c r="G2246">
        <f t="shared" si="330"/>
        <v>7.2232029527877589E-5</v>
      </c>
      <c r="H2246">
        <f>F2246*(1/D2216+A2246-A2246*EXP(-N2216+D2216*A2246))</f>
        <v>1.2485947359087101E-2</v>
      </c>
      <c r="I2246">
        <f>F2246*(-1+EXP(-N2216+D2216*A2246))</f>
        <v>-3.4092812521695161E-4</v>
      </c>
      <c r="K2246">
        <f t="shared" si="322"/>
        <v>1.059993184879584E-3</v>
      </c>
      <c r="L2246">
        <f t="shared" si="323"/>
        <v>1.5589888145389416E-4</v>
      </c>
      <c r="M2246">
        <f t="shared" si="324"/>
        <v>1.1623198656394544E-7</v>
      </c>
      <c r="O2246">
        <f t="shared" si="325"/>
        <v>-4.2568106246911137E-6</v>
      </c>
      <c r="R2246">
        <f t="shared" si="326"/>
        <v>1.3235019107397567E-5</v>
      </c>
      <c r="S2246">
        <f t="shared" si="327"/>
        <v>-3.6138148926374216E-7</v>
      </c>
      <c r="U2246">
        <f t="shared" si="328"/>
        <v>1.123585551991164E-6</v>
      </c>
    </row>
    <row r="2247" spans="1:21" x14ac:dyDescent="0.3">
      <c r="A2247">
        <f t="shared" si="329"/>
        <v>28</v>
      </c>
      <c r="D2247" s="61">
        <f t="shared" si="321"/>
        <v>9.8913973402270871E-4</v>
      </c>
      <c r="E2247" s="61">
        <f>D2247/SUM(D2219:D2336)</f>
        <v>1.0401751599113265E-3</v>
      </c>
      <c r="F2247">
        <f>D2216*EXP(-N2216+D2216*A2247-EXP(-N2216+D2216*A2247))</f>
        <v>3.7950343780092583E-4</v>
      </c>
      <c r="G2247">
        <f t="shared" si="330"/>
        <v>7.8514041384952486E-5</v>
      </c>
      <c r="H2247">
        <f>F2247*(1/D2216+A2247-A2247*EXP(-N2216+D2216*A2247))</f>
        <v>1.4227366706067588E-2</v>
      </c>
      <c r="I2247">
        <f>F2247*(-1+EXP(-N2216+D2216*A2247))</f>
        <v>-3.7811695421932076E-4</v>
      </c>
      <c r="K2247">
        <f t="shared" si="322"/>
        <v>6.6067172211040071E-4</v>
      </c>
      <c r="L2247">
        <f t="shared" si="323"/>
        <v>2.0241796338892049E-4</v>
      </c>
      <c r="M2247">
        <f t="shared" si="324"/>
        <v>1.4297243106809591E-7</v>
      </c>
      <c r="O2247">
        <f t="shared" si="325"/>
        <v>-5.3796085654596464E-6</v>
      </c>
      <c r="R2247">
        <f t="shared" si="326"/>
        <v>9.3996188627938518E-6</v>
      </c>
      <c r="S2247">
        <f t="shared" si="327"/>
        <v>-2.4981117930321818E-7</v>
      </c>
      <c r="U2247">
        <f t="shared" si="328"/>
        <v>4.3648712439632254E-7</v>
      </c>
    </row>
    <row r="2248" spans="1:21" x14ac:dyDescent="0.3">
      <c r="A2248">
        <f t="shared" si="329"/>
        <v>29</v>
      </c>
      <c r="D2248" s="61">
        <f t="shared" si="321"/>
        <v>1.203115171580054E-3</v>
      </c>
      <c r="E2248" s="61">
        <f>D2248/SUM(D2219:D2336)</f>
        <v>1.2651908248600345E-3</v>
      </c>
      <c r="F2248">
        <f>D2216*EXP(-N2216+D2216*A2248-EXP(-N2216+D2216*A2248))</f>
        <v>4.2103617272502575E-4</v>
      </c>
      <c r="G2248">
        <f t="shared" si="330"/>
        <v>7.4577029103407375E-5</v>
      </c>
      <c r="H2248">
        <f>F2248*(1/D2216+A2248-A2248*EXP(-N2216+D2216*A2248))</f>
        <v>1.6199001324695449E-2</v>
      </c>
      <c r="I2248">
        <f>F2248*(-1+EXP(-N2216+D2216*A2248))</f>
        <v>-4.1932892528175601E-4</v>
      </c>
      <c r="K2248">
        <f t="shared" si="322"/>
        <v>8.4415465213500871E-4</v>
      </c>
      <c r="L2248">
        <f t="shared" si="323"/>
        <v>2.6240764391748491E-4</v>
      </c>
      <c r="M2248">
        <f t="shared" si="324"/>
        <v>1.7583674757795252E-7</v>
      </c>
      <c r="O2248">
        <f t="shared" si="325"/>
        <v>-6.7927098161222847E-6</v>
      </c>
      <c r="R2248">
        <f t="shared" si="326"/>
        <v>1.3674462328182831E-5</v>
      </c>
      <c r="S2248">
        <f t="shared" si="327"/>
        <v>-3.5397846305136782E-7</v>
      </c>
      <c r="U2248">
        <f t="shared" si="328"/>
        <v>7.1259707672117756E-7</v>
      </c>
    </row>
    <row r="2249" spans="1:21" x14ac:dyDescent="0.3">
      <c r="A2249">
        <f t="shared" si="329"/>
        <v>30</v>
      </c>
      <c r="D2249" s="61">
        <f t="shared" si="321"/>
        <v>1.3479750442742966E-3</v>
      </c>
      <c r="E2249" s="61">
        <f>D2249/SUM(D2219:D2336)</f>
        <v>1.4175248541803134E-3</v>
      </c>
      <c r="F2249">
        <f>D2216*EXP(-N2216+D2216*A2249-EXP(-N2216+D2216*A2249))</f>
        <v>4.6709363102819109E-4</v>
      </c>
      <c r="G2249">
        <f t="shared" si="330"/>
        <v>7.1969182560231541E-5</v>
      </c>
      <c r="H2249">
        <f>F2249*(1/D2216+A2249-A2249*EXP(-N2216+D2216*A2249))</f>
        <v>1.8429977996071847E-2</v>
      </c>
      <c r="I2249">
        <f>F2249*(-1+EXP(-N2216+D2216*A2249))</f>
        <v>-4.6499150353454354E-4</v>
      </c>
      <c r="K2249">
        <f t="shared" si="322"/>
        <v>9.5043122315212228E-4</v>
      </c>
      <c r="L2249">
        <f t="shared" si="323"/>
        <v>3.3966408893569246E-4</v>
      </c>
      <c r="M2249">
        <f t="shared" si="324"/>
        <v>2.1621709835931542E-7</v>
      </c>
      <c r="O2249">
        <f t="shared" si="325"/>
        <v>-8.5697831785020011E-6</v>
      </c>
      <c r="R2249">
        <f t="shared" si="326"/>
        <v>1.7516426529473263E-5</v>
      </c>
      <c r="S2249">
        <f t="shared" si="327"/>
        <v>-4.4194244345968062E-7</v>
      </c>
      <c r="U2249">
        <f t="shared" si="328"/>
        <v>9.0331950994243928E-7</v>
      </c>
    </row>
    <row r="2250" spans="1:21" x14ac:dyDescent="0.3">
      <c r="A2250">
        <f t="shared" si="329"/>
        <v>31</v>
      </c>
      <c r="D2250" s="61">
        <f t="shared" si="321"/>
        <v>1.2584391942480613E-3</v>
      </c>
      <c r="E2250" s="61">
        <f>D2250/SUM(D2219:D2336)</f>
        <v>1.323369333058868E-3</v>
      </c>
      <c r="F2250">
        <f>D2216*EXP(-N2216+D2216*A2250-EXP(-N2216+D2216*A2250))</f>
        <v>5.181639780232663E-4</v>
      </c>
      <c r="G2250">
        <f t="shared" si="330"/>
        <v>7.3575578004474388E-5</v>
      </c>
      <c r="H2250">
        <f>F2250*(1/D2216+A2250-A2250*EXP(-N2216+D2216*A2250))</f>
        <v>2.0952934180085564E-2</v>
      </c>
      <c r="I2250">
        <f>F2250*(-1+EXP(-N2216+D2216*A2250))</f>
        <v>-5.1557576290300812E-4</v>
      </c>
      <c r="K2250">
        <f t="shared" si="322"/>
        <v>8.0520535503560175E-4</v>
      </c>
      <c r="L2250">
        <f t="shared" si="323"/>
        <v>4.3902545075499789E-4</v>
      </c>
      <c r="M2250">
        <f t="shared" si="324"/>
        <v>2.6581836729301886E-7</v>
      </c>
      <c r="O2250">
        <f t="shared" si="325"/>
        <v>-1.080282502495413E-5</v>
      </c>
      <c r="R2250">
        <f t="shared" si="326"/>
        <v>1.6871414805513392E-5</v>
      </c>
      <c r="S2250">
        <f t="shared" si="327"/>
        <v>-4.1514436521606789E-7</v>
      </c>
      <c r="U2250">
        <f t="shared" si="328"/>
        <v>6.4835566377800951E-7</v>
      </c>
    </row>
    <row r="2251" spans="1:21" x14ac:dyDescent="0.3">
      <c r="A2251">
        <f t="shared" si="329"/>
        <v>32</v>
      </c>
      <c r="D2251" s="61">
        <f t="shared" si="321"/>
        <v>1.3249234706206299E-3</v>
      </c>
      <c r="E2251" s="61">
        <f>D2251/SUM(D2219:D2336)</f>
        <v>1.3932839168418684E-3</v>
      </c>
      <c r="F2251">
        <f>D2216*EXP(-N2216+D2216*A2251-EXP(-N2216+D2216*A2251))</f>
        <v>5.7478693835204091E-4</v>
      </c>
      <c r="G2251">
        <f t="shared" si="330"/>
        <v>7.2381064482100158E-5</v>
      </c>
      <c r="H2251">
        <f>F2251*(1/D2216+A2251-A2251*EXP(-N2216+D2216*A2251))</f>
        <v>2.3804410350617172E-2</v>
      </c>
      <c r="I2251">
        <f>F2251*(-1+EXP(-N2216+D2216*A2251))</f>
        <v>-5.716004077959382E-4</v>
      </c>
      <c r="K2251">
        <f t="shared" si="322"/>
        <v>8.1849697848982751E-4</v>
      </c>
      <c r="L2251">
        <f t="shared" si="323"/>
        <v>5.6664995214056996E-4</v>
      </c>
      <c r="M2251">
        <f t="shared" si="324"/>
        <v>3.2672702619248286E-7</v>
      </c>
      <c r="O2251">
        <f t="shared" si="325"/>
        <v>-1.3606610663754628E-5</v>
      </c>
      <c r="R2251">
        <f t="shared" si="326"/>
        <v>1.9483837946712133E-5</v>
      </c>
      <c r="S2251">
        <f t="shared" si="327"/>
        <v>-4.6785320668452865E-7</v>
      </c>
      <c r="U2251">
        <f t="shared" si="328"/>
        <v>6.6993730379697715E-7</v>
      </c>
    </row>
    <row r="2252" spans="1:21" x14ac:dyDescent="0.3">
      <c r="A2252">
        <f t="shared" si="329"/>
        <v>33</v>
      </c>
      <c r="D2252" s="61">
        <f t="shared" si="321"/>
        <v>9.537890941228609E-4</v>
      </c>
      <c r="E2252" s="61">
        <f>D2252/SUM(D2219:D2336)</f>
        <v>1.0030005765375E-3</v>
      </c>
      <c r="F2252">
        <f>D2216*EXP(-N2216+D2216*A2252-EXP(-N2216+D2216*A2252))</f>
        <v>6.375589830389767E-4</v>
      </c>
      <c r="G2252">
        <f t="shared" si="330"/>
        <v>7.9174217542028619E-5</v>
      </c>
      <c r="H2252">
        <f>F2252*(1/D2216+A2252-A2252*EXP(-N2216+D2216*A2252))</f>
        <v>2.7025279421027872E-2</v>
      </c>
      <c r="I2252">
        <f>F2252*(-1+EXP(-N2216+D2216*A2252))</f>
        <v>-6.336360615991362E-4</v>
      </c>
      <c r="K2252">
        <f t="shared" si="322"/>
        <v>3.6544159349852332E-4</v>
      </c>
      <c r="L2252">
        <f t="shared" si="323"/>
        <v>7.3036572778463254E-4</v>
      </c>
      <c r="M2252">
        <f t="shared" si="324"/>
        <v>4.0149465855886433E-7</v>
      </c>
      <c r="O2252">
        <f t="shared" si="325"/>
        <v>-1.7124191615956284E-5</v>
      </c>
      <c r="R2252">
        <f t="shared" si="326"/>
        <v>9.8761611763632748E-6</v>
      </c>
      <c r="S2252">
        <f t="shared" si="327"/>
        <v>-2.3155697204891681E-7</v>
      </c>
      <c r="U2252">
        <f t="shared" si="328"/>
        <v>1.3354755825873996E-7</v>
      </c>
    </row>
    <row r="2253" spans="1:21" x14ac:dyDescent="0.3">
      <c r="A2253">
        <f t="shared" si="329"/>
        <v>34</v>
      </c>
      <c r="D2253" s="61">
        <f t="shared" si="321"/>
        <v>8.9457045994078817E-4</v>
      </c>
      <c r="E2253" s="61">
        <f>D2253/SUM(D2219:D2336)</f>
        <v>9.4072651134596483E-4</v>
      </c>
      <c r="F2253">
        <f>D2216*EXP(-N2216+D2216*A2253-EXP(-N2216+D2216*A2253))</f>
        <v>7.0713897715954778E-4</v>
      </c>
      <c r="G2253">
        <f t="shared" si="330"/>
        <v>8.0286323560416195E-5</v>
      </c>
      <c r="H2253">
        <f>F2253*(1/D2216+A2253-A2253*EXP(-N2216+D2216*A2253))</f>
        <v>3.0661215049382302E-2</v>
      </c>
      <c r="I2253">
        <f>F2253*(-1+EXP(-N2216+D2216*A2253))</f>
        <v>-7.0230981195381248E-4</v>
      </c>
      <c r="K2253">
        <f t="shared" si="322"/>
        <v>2.3358753418641705E-4</v>
      </c>
      <c r="L2253">
        <f t="shared" si="323"/>
        <v>9.4011010830446779E-4</v>
      </c>
      <c r="M2253">
        <f t="shared" si="324"/>
        <v>4.9323907196659944E-7</v>
      </c>
      <c r="O2253">
        <f t="shared" si="325"/>
        <v>-2.1533672175607091E-5</v>
      </c>
      <c r="R2253">
        <f t="shared" si="326"/>
        <v>7.1620776185446739E-6</v>
      </c>
      <c r="S2253">
        <f t="shared" si="327"/>
        <v>-1.6405081720921731E-7</v>
      </c>
      <c r="U2253">
        <f t="shared" si="328"/>
        <v>5.4563136127290557E-8</v>
      </c>
    </row>
    <row r="2254" spans="1:21" x14ac:dyDescent="0.3">
      <c r="A2254">
        <f t="shared" si="329"/>
        <v>35</v>
      </c>
      <c r="D2254" s="61">
        <f t="shared" si="321"/>
        <v>1.6986533463416878E-3</v>
      </c>
      <c r="E2254" s="61">
        <f>D2254/SUM(D2219:D2336)</f>
        <v>1.7862966731496308E-3</v>
      </c>
      <c r="F2254">
        <f>D2216*EXP(-N2216+D2216*A2254-EXP(-N2216+D2216*A2254))</f>
        <v>7.8425431395991565E-4</v>
      </c>
      <c r="G2254">
        <f t="shared" si="330"/>
        <v>6.5848249395699889E-5</v>
      </c>
      <c r="H2254">
        <f>F2254*(1/D2216+A2254-A2254*EXP(-N2216+D2216*A2254))</f>
        <v>3.4763200176297963E-2</v>
      </c>
      <c r="I2254">
        <f>F2254*(-1+EXP(-N2216+D2216*A2254))</f>
        <v>-7.7830999303639739E-4</v>
      </c>
      <c r="K2254">
        <f t="shared" si="322"/>
        <v>1.0020423591897152E-3</v>
      </c>
      <c r="L2254">
        <f t="shared" si="323"/>
        <v>1.2084800864973627E-3</v>
      </c>
      <c r="M2254">
        <f t="shared" si="324"/>
        <v>6.0576644526031697E-7</v>
      </c>
      <c r="O2254">
        <f t="shared" si="325"/>
        <v>-2.7056546087137356E-5</v>
      </c>
      <c r="R2254">
        <f t="shared" si="326"/>
        <v>3.4834199117641936E-5</v>
      </c>
      <c r="S2254">
        <f t="shared" si="327"/>
        <v>-7.798995816031224E-7</v>
      </c>
      <c r="U2254">
        <f t="shared" si="328"/>
        <v>1.0040888896104902E-6</v>
      </c>
    </row>
    <row r="2255" spans="1:21" x14ac:dyDescent="0.3">
      <c r="A2255">
        <f t="shared" si="329"/>
        <v>36</v>
      </c>
      <c r="D2255" s="61">
        <f t="shared" si="321"/>
        <v>1.5215440161182746E-3</v>
      </c>
      <c r="E2255" s="61">
        <f>D2255/SUM(D2219:D2336)</f>
        <v>1.6000492507175061E-3</v>
      </c>
      <c r="F2255">
        <f>D2216*EXP(-N2216+D2216*A2255-EXP(-N2216+D2216*A2255))</f>
        <v>8.6970755856929504E-4</v>
      </c>
      <c r="G2255">
        <f t="shared" si="330"/>
        <v>6.8905618966849257E-5</v>
      </c>
      <c r="H2255">
        <f>F2255*(1/D2216+A2255-A2255*EXP(-N2216+D2216*A2255))</f>
        <v>3.9388076507763041E-2</v>
      </c>
      <c r="I2255">
        <f>F2255*(-1+EXP(-N2216+D2216*A2255))</f>
        <v>-8.6239117237772722E-4</v>
      </c>
      <c r="K2255">
        <f t="shared" si="322"/>
        <v>7.3034169214821105E-4</v>
      </c>
      <c r="L2255">
        <f t="shared" si="323"/>
        <v>1.5514205709813947E-3</v>
      </c>
      <c r="M2255">
        <f t="shared" si="324"/>
        <v>7.4371853419503079E-7</v>
      </c>
      <c r="O2255">
        <f t="shared" si="325"/>
        <v>-3.3967929477233382E-5</v>
      </c>
      <c r="R2255">
        <f t="shared" si="326"/>
        <v>2.876675444714286E-5</v>
      </c>
      <c r="S2255">
        <f t="shared" si="327"/>
        <v>-6.2984022812802883E-7</v>
      </c>
      <c r="U2255">
        <f t="shared" si="328"/>
        <v>5.3339898728991225E-7</v>
      </c>
    </row>
    <row r="2256" spans="1:21" x14ac:dyDescent="0.3">
      <c r="A2256">
        <f t="shared" si="329"/>
        <v>37</v>
      </c>
      <c r="D2256" s="61">
        <f t="shared" si="321"/>
        <v>1.7895883817692015E-3</v>
      </c>
      <c r="E2256" s="61">
        <f>D2256/SUM(D2219:D2336)</f>
        <v>1.8819235717200452E-3</v>
      </c>
      <c r="F2256">
        <f>D2216*EXP(-N2216+D2216*A2256-EXP(-N2216+D2216*A2256))</f>
        <v>9.6438362024792081E-4</v>
      </c>
      <c r="G2256">
        <f t="shared" si="330"/>
        <v>6.430542796910059E-5</v>
      </c>
      <c r="H2256">
        <f>F2256*(1/D2216+A2256-A2256*EXP(-N2216+D2216*A2256))</f>
        <v>4.4599134752858101E-2</v>
      </c>
      <c r="I2256">
        <f>F2256*(-1+EXP(-N2216+D2216*A2256))</f>
        <v>-9.5537929347740309E-4</v>
      </c>
      <c r="K2256">
        <f t="shared" si="322"/>
        <v>9.1753995147212438E-4</v>
      </c>
      <c r="L2256">
        <f t="shared" si="323"/>
        <v>1.989082820703595E-3</v>
      </c>
      <c r="M2256">
        <f t="shared" si="324"/>
        <v>9.127495944053819E-7</v>
      </c>
      <c r="O2256">
        <f t="shared" si="325"/>
        <v>-4.2609089849889069E-5</v>
      </c>
      <c r="R2256">
        <f t="shared" si="326"/>
        <v>4.0921487936836155E-5</v>
      </c>
      <c r="S2256">
        <f t="shared" si="327"/>
        <v>-8.7659867057472895E-7</v>
      </c>
      <c r="U2256">
        <f t="shared" si="328"/>
        <v>8.4187956254746833E-7</v>
      </c>
    </row>
    <row r="2257" spans="1:21" x14ac:dyDescent="0.3">
      <c r="A2257">
        <f t="shared" si="329"/>
        <v>38</v>
      </c>
      <c r="D2257" s="61">
        <f t="shared" si="321"/>
        <v>1.1980214203400744E-3</v>
      </c>
      <c r="E2257" s="61">
        <f>D2257/SUM(D2219:D2336)</f>
        <v>1.2598342576043179E-3</v>
      </c>
      <c r="F2257">
        <f>D2216*EXP(-N2216+D2216*A2257-EXP(-N2216+D2216*A2257))</f>
        <v>1.0692574659943307E-3</v>
      </c>
      <c r="G2257">
        <f t="shared" si="330"/>
        <v>7.4669574275457835E-5</v>
      </c>
      <c r="H2257">
        <f>F2257*(1/D2216+A2257-A2257*EXP(-N2216+D2216*A2257))</f>
        <v>5.0466744190549459E-2</v>
      </c>
      <c r="I2257">
        <f>F2257*(-1+EXP(-N2216+D2216*A2257))</f>
        <v>-1.0581769047554345E-3</v>
      </c>
      <c r="K2257">
        <f t="shared" si="322"/>
        <v>1.9057679160998722E-4</v>
      </c>
      <c r="L2257">
        <f t="shared" si="323"/>
        <v>2.5468922691943576E-3</v>
      </c>
      <c r="M2257">
        <f t="shared" si="324"/>
        <v>1.1197383617577919E-6</v>
      </c>
      <c r="O2257">
        <f t="shared" si="325"/>
        <v>-5.3402743160639934E-5</v>
      </c>
      <c r="R2257">
        <f t="shared" si="326"/>
        <v>9.6177901908368777E-6</v>
      </c>
      <c r="S2257">
        <f t="shared" si="327"/>
        <v>-2.0166395946407774E-7</v>
      </c>
      <c r="U2257">
        <f t="shared" si="328"/>
        <v>3.6319513500356494E-8</v>
      </c>
    </row>
    <row r="2258" spans="1:21" x14ac:dyDescent="0.3">
      <c r="A2258">
        <f t="shared" si="329"/>
        <v>39</v>
      </c>
      <c r="D2258" s="61">
        <f t="shared" si="321"/>
        <v>1.3892487224602017E-3</v>
      </c>
      <c r="E2258" s="61">
        <f>D2258/SUM(D2219:D2336)</f>
        <v>1.4609280795593546E-3</v>
      </c>
      <c r="F2258">
        <f>D2216*EXP(-N2216+D2216*A2258-EXP(-N2216+D2216*A2258))</f>
        <v>1.1854023797837983E-3</v>
      </c>
      <c r="G2258">
        <f t="shared" si="330"/>
        <v>7.1234646892171641E-5</v>
      </c>
      <c r="H2258">
        <f>F2258*(1/D2216+A2258-A2258*EXP(-N2216+D2216*A2258))</f>
        <v>5.7069018482748153E-2</v>
      </c>
      <c r="I2258">
        <f>F2258*(-1+EXP(-N2216+D2216*A2258))</f>
        <v>-1.1717683792477971E-3</v>
      </c>
      <c r="K2258">
        <f t="shared" si="322"/>
        <v>2.7552569977555628E-4</v>
      </c>
      <c r="L2258">
        <f t="shared" si="323"/>
        <v>3.2568728705842502E-3</v>
      </c>
      <c r="M2258">
        <f t="shared" si="324"/>
        <v>1.3730411346050093E-6</v>
      </c>
      <c r="O2258">
        <f t="shared" si="325"/>
        <v>-6.6871671292792381E-5</v>
      </c>
      <c r="R2258">
        <f t="shared" si="326"/>
        <v>1.5723981252963339E-5</v>
      </c>
      <c r="S2258">
        <f t="shared" si="327"/>
        <v>-3.2285230266711875E-7</v>
      </c>
      <c r="U2258">
        <f t="shared" si="328"/>
        <v>7.5914411236809973E-8</v>
      </c>
    </row>
    <row r="2259" spans="1:21" x14ac:dyDescent="0.3">
      <c r="A2259">
        <f t="shared" si="329"/>
        <v>40</v>
      </c>
      <c r="D2259" s="61">
        <f t="shared" si="321"/>
        <v>1.762275667677993E-3</v>
      </c>
      <c r="E2259" s="61">
        <f>D2259/SUM(D2219:D2336)</f>
        <v>1.8532016371235092E-3</v>
      </c>
      <c r="F2259">
        <f>D2216*EXP(-N2216+D2216*A2259-EXP(-N2216+D2216*A2259))</f>
        <v>1.3139987601000734E-3</v>
      </c>
      <c r="G2259">
        <f t="shared" si="330"/>
        <v>6.4766899127271737E-5</v>
      </c>
      <c r="H2259">
        <f>F2259*(1/D2216+A2259-A2259*EXP(-N2216+D2216*A2259))</f>
        <v>6.4492512465324073E-2</v>
      </c>
      <c r="I2259">
        <f>F2259*(-1+EXP(-N2216+D2216*A2259))</f>
        <v>-1.2972249967175221E-3</v>
      </c>
      <c r="K2259">
        <f t="shared" si="322"/>
        <v>5.3920287702343577E-4</v>
      </c>
      <c r="L2259">
        <f t="shared" si="323"/>
        <v>4.1592841640899813E-3</v>
      </c>
      <c r="M2259">
        <f t="shared" si="324"/>
        <v>1.6827926921087753E-6</v>
      </c>
      <c r="O2259">
        <f t="shared" si="325"/>
        <v>-8.3661299271134781E-5</v>
      </c>
      <c r="R2259">
        <f t="shared" si="326"/>
        <v>3.4774548267772534E-5</v>
      </c>
      <c r="S2259">
        <f t="shared" si="327"/>
        <v>-6.9946745037680495E-7</v>
      </c>
      <c r="U2259">
        <f t="shared" si="328"/>
        <v>2.907397425903504E-7</v>
      </c>
    </row>
    <row r="2260" spans="1:21" x14ac:dyDescent="0.3">
      <c r="A2260">
        <f t="shared" si="329"/>
        <v>41</v>
      </c>
      <c r="D2260" s="61">
        <f t="shared" si="321"/>
        <v>1.7014818478600219E-3</v>
      </c>
      <c r="E2260" s="61">
        <f>D2260/SUM(D2219:D2336)</f>
        <v>1.7892711133808176E-3</v>
      </c>
      <c r="F2260">
        <f>D2216*EXP(-N2216+D2216*A2260-EXP(-N2216+D2216*A2260))</f>
        <v>1.4563434329967098E-3</v>
      </c>
      <c r="G2260">
        <f t="shared" si="330"/>
        <v>6.5799984901815335E-5</v>
      </c>
      <c r="H2260">
        <f>F2260*(1/D2216+A2260-A2260*EXP(-N2216+D2216*A2260))</f>
        <v>7.283294180447579E-2</v>
      </c>
      <c r="I2260">
        <f>F2260*(-1+EXP(-N2216+D2216*A2260))</f>
        <v>-1.43570971912852E-3</v>
      </c>
      <c r="K2260">
        <f t="shared" si="322"/>
        <v>3.3292768038410778E-4</v>
      </c>
      <c r="L2260">
        <f t="shared" si="323"/>
        <v>5.3046374118941569E-3</v>
      </c>
      <c r="M2260">
        <f t="shared" si="324"/>
        <v>2.061262397600094E-6</v>
      </c>
      <c r="O2260">
        <f t="shared" si="325"/>
        <v>-1.0456696242140779E-4</v>
      </c>
      <c r="R2260">
        <f t="shared" si="326"/>
        <v>2.4248102370514838E-5</v>
      </c>
      <c r="S2260">
        <f t="shared" si="327"/>
        <v>-4.7798750649437704E-7</v>
      </c>
      <c r="U2260">
        <f t="shared" si="328"/>
        <v>1.1084084036594263E-7</v>
      </c>
    </row>
    <row r="2261" spans="1:21" x14ac:dyDescent="0.3">
      <c r="A2261">
        <f t="shared" si="329"/>
        <v>42</v>
      </c>
      <c r="D2261" s="61">
        <f t="shared" si="321"/>
        <v>2.0431893210902672E-3</v>
      </c>
      <c r="E2261" s="61">
        <f>D2261/SUM(D2219:D2336)</f>
        <v>2.1486092466945538E-3</v>
      </c>
      <c r="F2261">
        <f>D2216*EXP(-N2216+D2216*A2261-EXP(-N2216+D2216*A2261))</f>
        <v>1.6138594377665375E-3</v>
      </c>
      <c r="G2261">
        <f t="shared" si="330"/>
        <v>6.0099408879345632E-5</v>
      </c>
      <c r="H2261">
        <f>F2261*(1/D2216+A2261-A2261*EXP(-N2216+D2216*A2261))</f>
        <v>8.219591374575605E-2</v>
      </c>
      <c r="I2261">
        <f>F2261*(-1+EXP(-N2216+D2216*A2261))</f>
        <v>-1.5884814400881195E-3</v>
      </c>
      <c r="K2261">
        <f t="shared" si="322"/>
        <v>5.3474980892801631E-4</v>
      </c>
      <c r="L2261">
        <f t="shared" si="323"/>
        <v>6.7561682364997684E-3</v>
      </c>
      <c r="M2261">
        <f t="shared" si="324"/>
        <v>2.5232732855044259E-6</v>
      </c>
      <c r="O2261">
        <f t="shared" si="325"/>
        <v>-1.3056668343621743E-4</v>
      </c>
      <c r="R2261">
        <f t="shared" si="326"/>
        <v>4.3954249170206759E-5</v>
      </c>
      <c r="S2261">
        <f t="shared" si="327"/>
        <v>-8.4944014657282203E-7</v>
      </c>
      <c r="U2261">
        <f t="shared" si="328"/>
        <v>2.8595735814854994E-7</v>
      </c>
    </row>
    <row r="2262" spans="1:21" x14ac:dyDescent="0.3">
      <c r="A2262">
        <f t="shared" si="329"/>
        <v>43</v>
      </c>
      <c r="D2262" s="61">
        <f t="shared" si="321"/>
        <v>2.3730322320212049E-3</v>
      </c>
      <c r="E2262" s="61">
        <f>D2262/SUM(D2219:D2336)</f>
        <v>2.4954706564853458E-3</v>
      </c>
      <c r="F2262">
        <f>D2216*EXP(-N2216+D2216*A2262-EXP(-N2216+D2216*A2262))</f>
        <v>1.7881062163095797E-3</v>
      </c>
      <c r="G2262">
        <f t="shared" si="330"/>
        <v>5.4841718213609203E-5</v>
      </c>
      <c r="H2262">
        <f>F2262*(1/D2216+A2262-A2262*EXP(-N2216+D2216*A2262))</f>
        <v>9.2697652519309018E-2</v>
      </c>
      <c r="I2262">
        <f>F2262*(-1+EXP(-N2216+D2216*A2262))</f>
        <v>-1.7568984270196705E-3</v>
      </c>
      <c r="K2262">
        <f t="shared" si="322"/>
        <v>7.073644401757661E-4</v>
      </c>
      <c r="L2262">
        <f t="shared" si="323"/>
        <v>8.5928547825905571E-3</v>
      </c>
      <c r="M2262">
        <f t="shared" si="324"/>
        <v>3.0866920828641925E-6</v>
      </c>
      <c r="O2262">
        <f t="shared" si="325"/>
        <v>-1.6286035989959E-4</v>
      </c>
      <c r="R2262">
        <f t="shared" si="326"/>
        <v>6.5571023079928715E-5</v>
      </c>
      <c r="S2262">
        <f t="shared" si="327"/>
        <v>-1.2427674722744532E-6</v>
      </c>
      <c r="U2262">
        <f t="shared" si="328"/>
        <v>5.0036445122517494E-7</v>
      </c>
    </row>
    <row r="2263" spans="1:21" x14ac:dyDescent="0.3">
      <c r="A2263">
        <f t="shared" si="329"/>
        <v>44</v>
      </c>
      <c r="D2263" s="61">
        <f t="shared" si="321"/>
        <v>2.0433197814884348E-3</v>
      </c>
      <c r="E2263" s="61">
        <f>D2263/SUM(D2219:D2336)</f>
        <v>2.1487464382973767E-3</v>
      </c>
      <c r="F2263">
        <f>D2216*EXP(-N2216+D2216*A2263-EXP(-N2216+D2216*A2263))</f>
        <v>1.9807901041614499E-3</v>
      </c>
      <c r="G2263">
        <f t="shared" si="330"/>
        <v>6.0097281775057521E-5</v>
      </c>
      <c r="H2263">
        <f>F2263*(1/D2216+A2263-A2263*EXP(-N2216+D2216*A2263))</f>
        <v>0.10446569707478924</v>
      </c>
      <c r="I2263">
        <f>F2263*(-1+EXP(-N2216+D2216*A2263))</f>
        <v>-1.9424205993170147E-3</v>
      </c>
      <c r="K2263">
        <f t="shared" si="322"/>
        <v>1.6795633413592675E-4</v>
      </c>
      <c r="L2263">
        <f t="shared" si="323"/>
        <v>1.0913081865321628E-2</v>
      </c>
      <c r="M2263">
        <f t="shared" si="324"/>
        <v>3.7729977846510703E-6</v>
      </c>
      <c r="O2263">
        <f t="shared" si="325"/>
        <v>-2.0291632192008183E-4</v>
      </c>
      <c r="R2263">
        <f t="shared" si="326"/>
        <v>1.7545675523635807E-5</v>
      </c>
      <c r="S2263">
        <f t="shared" si="327"/>
        <v>-3.262418432113956E-7</v>
      </c>
      <c r="U2263">
        <f t="shared" si="328"/>
        <v>2.8209330176379074E-8</v>
      </c>
    </row>
    <row r="2264" spans="1:21" x14ac:dyDescent="0.3">
      <c r="A2264">
        <f t="shared" si="329"/>
        <v>45</v>
      </c>
      <c r="D2264" s="61">
        <f t="shared" si="321"/>
        <v>2.3430918249501271E-3</v>
      </c>
      <c r="E2264" s="61">
        <f>D2264/SUM(D2219:D2336)</f>
        <v>2.4639854510671863E-3</v>
      </c>
      <c r="F2264">
        <f>D2216*EXP(-N2216+D2216*A2264-EXP(-N2216+D2216*A2264))</f>
        <v>2.1937749793264883E-3</v>
      </c>
      <c r="G2264">
        <f t="shared" si="330"/>
        <v>5.5309038133521543E-5</v>
      </c>
      <c r="H2264">
        <f>F2264*(1/D2216+A2264-A2264*EXP(-N2216+D2216*A2264))</f>
        <v>0.11763954144166519</v>
      </c>
      <c r="I2264">
        <f>F2264*(-1+EXP(-N2216+D2216*A2264))</f>
        <v>-2.1466101941175898E-3</v>
      </c>
      <c r="K2264">
        <f t="shared" si="322"/>
        <v>2.7021047174069805E-4</v>
      </c>
      <c r="L2264">
        <f t="shared" si="323"/>
        <v>1.3839061710605262E-2</v>
      </c>
      <c r="M2264">
        <f t="shared" si="324"/>
        <v>4.6079353254895568E-6</v>
      </c>
      <c r="O2264">
        <f t="shared" si="325"/>
        <v>-2.5252623888999718E-4</v>
      </c>
      <c r="R2264">
        <f t="shared" si="326"/>
        <v>3.178743598831175E-5</v>
      </c>
      <c r="S2264">
        <f t="shared" si="327"/>
        <v>-5.8003655319590537E-7</v>
      </c>
      <c r="U2264">
        <f t="shared" si="328"/>
        <v>7.3013699038330585E-8</v>
      </c>
    </row>
    <row r="2265" spans="1:21" x14ac:dyDescent="0.3">
      <c r="A2265">
        <f t="shared" si="329"/>
        <v>46</v>
      </c>
      <c r="D2265" s="61">
        <f t="shared" si="321"/>
        <v>2.5173824213664711E-3</v>
      </c>
      <c r="E2265" s="61">
        <f>D2265/SUM(D2219:D2336)</f>
        <v>2.6472687049519696E-3</v>
      </c>
      <c r="F2265">
        <f>D2216*EXP(-N2216+D2216*A2265-EXP(-N2216+D2216*A2265))</f>
        <v>2.4290928727345967E-3</v>
      </c>
      <c r="G2265">
        <f t="shared" si="330"/>
        <v>5.2616474062613742E-5</v>
      </c>
      <c r="H2265">
        <f>F2265*(1/D2216+A2265-A2265*EXP(-N2216+D2216*A2265))</f>
        <v>0.13237117884223204</v>
      </c>
      <c r="I2265">
        <f>F2265*(-1+EXP(-N2216+D2216*A2265))</f>
        <v>-2.3711302609052136E-3</v>
      </c>
      <c r="K2265">
        <f t="shared" si="322"/>
        <v>2.1817583221737285E-4</v>
      </c>
      <c r="L2265">
        <f t="shared" si="323"/>
        <v>1.752212898808218E-2</v>
      </c>
      <c r="M2265">
        <f t="shared" si="324"/>
        <v>5.622258714180426E-6</v>
      </c>
      <c r="O2265">
        <f t="shared" si="325"/>
        <v>-3.1386930782451234E-4</v>
      </c>
      <c r="R2265">
        <f t="shared" si="326"/>
        <v>2.8880192105498672E-5</v>
      </c>
      <c r="S2265">
        <f t="shared" si="327"/>
        <v>-5.1732331796879138E-7</v>
      </c>
      <c r="U2265">
        <f t="shared" si="328"/>
        <v>4.7600693763743227E-8</v>
      </c>
    </row>
    <row r="2266" spans="1:21" x14ac:dyDescent="0.3">
      <c r="A2266">
        <f t="shared" si="329"/>
        <v>47</v>
      </c>
      <c r="D2266" s="61">
        <f t="shared" si="321"/>
        <v>2.4634712807473608E-3</v>
      </c>
      <c r="E2266" s="61">
        <f>D2266/SUM(D2219:D2336)</f>
        <v>2.5905759775387994E-3</v>
      </c>
      <c r="F2266">
        <f>D2216*EXP(-N2216+D2216*A2266-EXP(-N2216+D2216*A2266))</f>
        <v>2.6889542791960004E-3</v>
      </c>
      <c r="G2266">
        <f t="shared" si="330"/>
        <v>5.3442154627404103E-5</v>
      </c>
      <c r="H2266">
        <f>F2266*(1/D2216+A2266-A2266*EXP(-N2216+D2216*A2266))</f>
        <v>0.14882549937980305</v>
      </c>
      <c r="I2266">
        <f>F2266*(-1+EXP(-N2216+D2216*A2266))</f>
        <v>-2.6177402939916573E-3</v>
      </c>
      <c r="K2266">
        <f t="shared" si="322"/>
        <v>-9.8378301657201048E-5</v>
      </c>
      <c r="L2266">
        <f t="shared" si="323"/>
        <v>2.2149029265647758E-2</v>
      </c>
      <c r="M2266">
        <f t="shared" si="324"/>
        <v>6.8525642467875284E-6</v>
      </c>
      <c r="O2266">
        <f t="shared" si="325"/>
        <v>-3.8958650649994087E-4</v>
      </c>
      <c r="R2266">
        <f t="shared" si="326"/>
        <v>-1.4641199872269852E-5</v>
      </c>
      <c r="S2266">
        <f t="shared" si="327"/>
        <v>2.5752884430252141E-7</v>
      </c>
      <c r="U2266">
        <f t="shared" si="328"/>
        <v>9.6782902369552473E-9</v>
      </c>
    </row>
    <row r="2267" spans="1:21" x14ac:dyDescent="0.3">
      <c r="A2267">
        <f t="shared" si="329"/>
        <v>48</v>
      </c>
      <c r="D2267" s="61">
        <f t="shared" si="321"/>
        <v>2.6926584966099156E-3</v>
      </c>
      <c r="E2267" s="61">
        <f>D2267/SUM(D2219:D2336)</f>
        <v>2.8315882842024319E-3</v>
      </c>
      <c r="F2267">
        <f>D2216*EXP(-N2216+D2216*A2267-EXP(-N2216+D2216*A2267))</f>
        <v>2.9757578277388847E-3</v>
      </c>
      <c r="G2267">
        <f t="shared" si="330"/>
        <v>4.9976442019203138E-5</v>
      </c>
      <c r="H2267">
        <f>F2267*(1/D2216+A2267-A2267*EXP(-N2216+D2216*A2267))</f>
        <v>0.16718047729576227</v>
      </c>
      <c r="I2267">
        <f>F2267*(-1+EXP(-N2216+D2216*A2267))</f>
        <v>-2.888288154968925E-3</v>
      </c>
      <c r="K2267">
        <f t="shared" si="322"/>
        <v>-1.4416954353645281E-4</v>
      </c>
      <c r="L2267">
        <f t="shared" si="323"/>
        <v>2.7949311988838883E-2</v>
      </c>
      <c r="M2267">
        <f t="shared" si="324"/>
        <v>8.342208466133796E-6</v>
      </c>
      <c r="O2267">
        <f t="shared" si="325"/>
        <v>-4.8286539231540148E-4</v>
      </c>
      <c r="R2267">
        <f t="shared" si="326"/>
        <v>-2.4102333099936357E-5</v>
      </c>
      <c r="S2267">
        <f t="shared" si="327"/>
        <v>4.1640318490361338E-7</v>
      </c>
      <c r="U2267">
        <f t="shared" si="328"/>
        <v>2.0784857283509162E-8</v>
      </c>
    </row>
    <row r="2268" spans="1:21" x14ac:dyDescent="0.3">
      <c r="A2268">
        <f t="shared" si="329"/>
        <v>49</v>
      </c>
      <c r="D2268" s="61">
        <f t="shared" si="321"/>
        <v>2.9761247286425644E-3</v>
      </c>
      <c r="E2268" s="61">
        <f>D2268/SUM(D2219:D2336)</f>
        <v>3.1296801746524138E-3</v>
      </c>
      <c r="F2268">
        <f>D2216*EXP(-N2216+D2216*A2268-EXP(-N2216+D2216*A2268))</f>
        <v>3.292098872436536E-3</v>
      </c>
      <c r="G2268">
        <f t="shared" si="330"/>
        <v>4.5850638091702208E-5</v>
      </c>
      <c r="H2268">
        <f>F2268*(1/D2216+A2268-A2268*EXP(-N2216+D2216*A2268))</f>
        <v>0.18762706701314597</v>
      </c>
      <c r="I2268">
        <f>F2268*(-1+EXP(-N2216+D2216*A2268))</f>
        <v>-3.1846972524305424E-3</v>
      </c>
      <c r="K2268">
        <f t="shared" si="322"/>
        <v>-1.6241869778412226E-4</v>
      </c>
      <c r="L2268">
        <f t="shared" si="323"/>
        <v>3.5203916275955566E-2</v>
      </c>
      <c r="M2268">
        <f t="shared" si="324"/>
        <v>1.0142296589638646E-5</v>
      </c>
      <c r="O2268">
        <f t="shared" si="325"/>
        <v>-5.9753540479836719E-4</v>
      </c>
      <c r="R2268">
        <f t="shared" si="326"/>
        <v>-3.0474143893329411E-5</v>
      </c>
      <c r="S2268">
        <f t="shared" si="327"/>
        <v>5.1725438057644076E-7</v>
      </c>
      <c r="U2268">
        <f t="shared" si="328"/>
        <v>2.6379833389890042E-8</v>
      </c>
    </row>
    <row r="2269" spans="1:21" x14ac:dyDescent="0.3">
      <c r="A2269">
        <f t="shared" si="329"/>
        <v>50</v>
      </c>
      <c r="D2269" s="61">
        <f t="shared" si="321"/>
        <v>3.4811819489321289E-3</v>
      </c>
      <c r="E2269" s="61">
        <f>D2269/SUM(D2219:D2336)</f>
        <v>3.6607962109504832E-3</v>
      </c>
      <c r="F2269">
        <f>D2216*EXP(-N2216+D2216*A2269-EXP(-N2216+D2216*A2269))</f>
        <v>3.6407764462122612E-3</v>
      </c>
      <c r="G2269">
        <f t="shared" si="330"/>
        <v>3.8940019760574107E-5</v>
      </c>
      <c r="H2269">
        <f>F2269*(1/D2216+A2269-A2269*EXP(-N2216+D2216*A2269))</f>
        <v>0.2103687070143572</v>
      </c>
      <c r="I2269">
        <f>F2269*(-1+EXP(-N2216+D2216*A2269))</f>
        <v>-3.5089477308462317E-3</v>
      </c>
      <c r="K2269">
        <f t="shared" si="322"/>
        <v>2.0019764738221993E-5</v>
      </c>
      <c r="L2269">
        <f t="shared" si="323"/>
        <v>4.4254992890892457E-2</v>
      </c>
      <c r="M2269">
        <f t="shared" si="324"/>
        <v>1.2312714177810918E-5</v>
      </c>
      <c r="O2269">
        <f t="shared" si="325"/>
        <v>-7.3817279711908444E-4</v>
      </c>
      <c r="R2269">
        <f t="shared" si="326"/>
        <v>4.211532022711382E-6</v>
      </c>
      <c r="S2269">
        <f t="shared" si="327"/>
        <v>-7.0248308050259468E-8</v>
      </c>
      <c r="U2269">
        <f t="shared" si="328"/>
        <v>4.0079098017375672E-10</v>
      </c>
    </row>
    <row r="2270" spans="1:21" x14ac:dyDescent="0.3">
      <c r="A2270">
        <f t="shared" si="329"/>
        <v>51</v>
      </c>
      <c r="D2270" s="61">
        <f t="shared" si="321"/>
        <v>3.3099289607370491E-3</v>
      </c>
      <c r="E2270" s="61">
        <f>D2270/SUM(D2219:D2336)</f>
        <v>3.4807072930210978E-3</v>
      </c>
      <c r="F2270">
        <f>D2216*EXP(-N2216+D2216*A2270-EXP(-N2216+D2216*A2270))</f>
        <v>4.0247978773397261E-3</v>
      </c>
      <c r="G2270">
        <f t="shared" si="330"/>
        <v>4.1220031308875457E-5</v>
      </c>
      <c r="H2270">
        <f>F2270*(1/D2216+A2270-A2270*EXP(-N2216+D2216*A2270))</f>
        <v>0.23562030658829466</v>
      </c>
      <c r="I2270">
        <f>F2270*(-1+EXP(-N2216+D2216*A2270))</f>
        <v>-3.8630501722786543E-3</v>
      </c>
      <c r="K2270">
        <f t="shared" si="322"/>
        <v>-5.4409058431862832E-4</v>
      </c>
      <c r="L2270">
        <f t="shared" si="323"/>
        <v>5.5516928876761976E-2</v>
      </c>
      <c r="M2270">
        <f t="shared" si="324"/>
        <v>1.4923156633542141E-5</v>
      </c>
      <c r="O2270">
        <f t="shared" si="325"/>
        <v>-9.1021306595826109E-4</v>
      </c>
      <c r="R2270">
        <f t="shared" si="326"/>
        <v>-1.2819879028895959E-4</v>
      </c>
      <c r="S2270">
        <f t="shared" si="327"/>
        <v>2.1018492254872706E-6</v>
      </c>
      <c r="U2270">
        <f t="shared" si="328"/>
        <v>2.9603456394418638E-7</v>
      </c>
    </row>
    <row r="2271" spans="1:21" x14ac:dyDescent="0.3">
      <c r="A2271">
        <f t="shared" si="329"/>
        <v>52</v>
      </c>
      <c r="D2271" s="61">
        <f t="shared" si="321"/>
        <v>4.7535390520579684E-3</v>
      </c>
      <c r="E2271" s="61">
        <f>D2271/SUM(D2219:D2336)</f>
        <v>4.9988015581078835E-3</v>
      </c>
      <c r="F2271">
        <f>D2216*EXP(-N2216+D2216*A2271-EXP(-N2216+D2216*A2271))</f>
        <v>4.4473801979500859E-3</v>
      </c>
      <c r="G2271">
        <f t="shared" si="330"/>
        <v>2.4031452490551051E-5</v>
      </c>
      <c r="H2271">
        <f>F2271*(1/D2216+A2271-A2271*EXP(-N2216+D2216*A2271))</f>
        <v>0.26360656221402173</v>
      </c>
      <c r="I2271">
        <f>F2271*(-1+EXP(-N2216+D2216*A2271))</f>
        <v>-4.2490100326467457E-3</v>
      </c>
      <c r="K2271">
        <f t="shared" si="322"/>
        <v>5.5142136015779754E-4</v>
      </c>
      <c r="L2271">
        <f t="shared" si="323"/>
        <v>6.9488419642294907E-2</v>
      </c>
      <c r="M2271">
        <f t="shared" si="324"/>
        <v>1.8054086257532699E-5</v>
      </c>
      <c r="O2271">
        <f t="shared" si="325"/>
        <v>-1.1200669275188968E-3</v>
      </c>
      <c r="R2271">
        <f t="shared" si="326"/>
        <v>1.4535828908257694E-4</v>
      </c>
      <c r="S2271">
        <f t="shared" si="327"/>
        <v>-2.3429948915261964E-6</v>
      </c>
      <c r="U2271">
        <f t="shared" si="328"/>
        <v>3.0406551643827548E-7</v>
      </c>
    </row>
    <row r="2272" spans="1:21" x14ac:dyDescent="0.3">
      <c r="A2272">
        <f t="shared" si="329"/>
        <v>53</v>
      </c>
      <c r="D2272" s="61">
        <f t="shared" si="321"/>
        <v>4.6280143611814404E-3</v>
      </c>
      <c r="E2272" s="61">
        <f>D2272/SUM(D2219:D2336)</f>
        <v>4.8668003241929235E-3</v>
      </c>
      <c r="F2272">
        <f>D2216*EXP(-N2216+D2216*A2272-EXP(-N2216+D2216*A2272))</f>
        <v>4.9119472723195426E-3</v>
      </c>
      <c r="G2272">
        <f t="shared" si="330"/>
        <v>2.5343066688871813E-5</v>
      </c>
      <c r="H2272">
        <f>F2272*(1/D2216+A2272-A2272*EXP(-N2216+D2216*A2272))</f>
        <v>0.29455941750084624</v>
      </c>
      <c r="I2272">
        <f>F2272*(-1+EXP(-N2216+D2216*A2272))</f>
        <v>-4.6687807193760917E-3</v>
      </c>
      <c r="K2272">
        <f t="shared" si="322"/>
        <v>-4.5146948126619131E-5</v>
      </c>
      <c r="L2272">
        <f t="shared" si="323"/>
        <v>8.6765250438437844E-2</v>
      </c>
      <c r="M2272">
        <f t="shared" si="324"/>
        <v>2.1797513405617937E-5</v>
      </c>
      <c r="O2272">
        <f t="shared" si="325"/>
        <v>-1.3752333291386035E-3</v>
      </c>
      <c r="R2272">
        <f t="shared" si="326"/>
        <v>-1.3298458742117852E-5</v>
      </c>
      <c r="S2272">
        <f t="shared" si="327"/>
        <v>2.1078120095223195E-7</v>
      </c>
      <c r="U2272">
        <f t="shared" si="328"/>
        <v>2.0382469251476388E-9</v>
      </c>
    </row>
    <row r="2273" spans="1:21" x14ac:dyDescent="0.3">
      <c r="A2273">
        <f t="shared" si="329"/>
        <v>54</v>
      </c>
      <c r="D2273" s="61">
        <f t="shared" si="321"/>
        <v>5.4838120082867673E-3</v>
      </c>
      <c r="E2273" s="61">
        <f>D2273/SUM(D2219:D2336)</f>
        <v>5.7667535095828901E-3</v>
      </c>
      <c r="F2273">
        <f>D2216*EXP(-N2216+D2216*A2273-EXP(-N2216+D2216*A2273))</f>
        <v>5.4221213367847141E-3</v>
      </c>
      <c r="G2273">
        <f t="shared" si="330"/>
        <v>1.7091912177357086E-5</v>
      </c>
      <c r="H2273">
        <f>F2273*(1/D2216+A2273-A2273*EXP(-N2216+D2216*A2273))</f>
        <v>0.32871444302778818</v>
      </c>
      <c r="I2273">
        <f>F2273*(-1+EXP(-N2216+D2216*A2273))</f>
        <v>-5.1242028734123654E-3</v>
      </c>
      <c r="K2273">
        <f t="shared" si="322"/>
        <v>3.4463217279817604E-4</v>
      </c>
      <c r="L2273">
        <f t="shared" si="323"/>
        <v>0.108053185055069</v>
      </c>
      <c r="M2273">
        <f t="shared" si="324"/>
        <v>2.6257455087887543E-5</v>
      </c>
      <c r="O2273">
        <f t="shared" si="325"/>
        <v>-1.6843994934951376E-3</v>
      </c>
      <c r="R2273">
        <f t="shared" si="326"/>
        <v>1.1328557273080889E-4</v>
      </c>
      <c r="S2273">
        <f t="shared" si="327"/>
        <v>-1.7659651701227605E-6</v>
      </c>
      <c r="U2273">
        <f t="shared" si="328"/>
        <v>1.1877133452759187E-7</v>
      </c>
    </row>
    <row r="2274" spans="1:21" x14ac:dyDescent="0.3">
      <c r="A2274">
        <f t="shared" si="329"/>
        <v>55</v>
      </c>
      <c r="D2274" s="61">
        <f t="shared" si="321"/>
        <v>5.5057734470783928E-3</v>
      </c>
      <c r="E2274" s="61">
        <f>D2274/SUM(D2219:D2336)</f>
        <v>5.7898480657120419E-3</v>
      </c>
      <c r="F2274">
        <f>D2216*EXP(-N2216+D2216*A2274-EXP(-N2216+D2216*A2274))</f>
        <v>5.9817073701809633E-3</v>
      </c>
      <c r="G2274">
        <f t="shared" si="330"/>
        <v>1.6901488817948456E-5</v>
      </c>
      <c r="H2274">
        <f>F2274*(1/D2216+A2274-A2274*EXP(-N2216+D2216*A2274))</f>
        <v>0.3663058702594803</v>
      </c>
      <c r="I2274">
        <f>F2274*(-1+EXP(-N2216+D2216*A2274))</f>
        <v>-5.6169270539982736E-3</v>
      </c>
      <c r="K2274">
        <f t="shared" si="322"/>
        <v>-1.9185930446892138E-4</v>
      </c>
      <c r="L2274">
        <f t="shared" si="323"/>
        <v>0.13417999058655522</v>
      </c>
      <c r="M2274">
        <f t="shared" si="324"/>
        <v>3.1549869529937723E-5</v>
      </c>
      <c r="O2274">
        <f t="shared" si="325"/>
        <v>-2.0575133526988566E-3</v>
      </c>
      <c r="R2274">
        <f t="shared" si="326"/>
        <v>-7.0279189490866841E-5</v>
      </c>
      <c r="S2274">
        <f t="shared" si="327"/>
        <v>1.0776597178327765E-6</v>
      </c>
      <c r="U2274">
        <f t="shared" si="328"/>
        <v>3.6809992711298274E-8</v>
      </c>
    </row>
    <row r="2275" spans="1:21" x14ac:dyDescent="0.3">
      <c r="A2275">
        <f t="shared" si="329"/>
        <v>56</v>
      </c>
      <c r="D2275" s="61">
        <f t="shared" si="321"/>
        <v>6.4746285194495134E-3</v>
      </c>
      <c r="E2275" s="61">
        <f>D2275/SUM(D2219:D2336)</f>
        <v>6.8086919612413603E-3</v>
      </c>
      <c r="F2275">
        <f>D2216*EXP(-N2216+D2216*A2275-EXP(-N2216+D2216*A2275))</f>
        <v>6.5946684022590487E-3</v>
      </c>
      <c r="G2275">
        <f t="shared" si="330"/>
        <v>9.5623077728467853E-6</v>
      </c>
      <c r="H2275">
        <f>F2275*(1/D2216+A2275-A2275*EXP(-N2216+D2216*A2275))</f>
        <v>0.40755996755818941</v>
      </c>
      <c r="I2275">
        <f>F2275*(-1+EXP(-N2216+D2216*A2275))</f>
        <v>-6.1483166539480702E-3</v>
      </c>
      <c r="K2275">
        <f t="shared" si="322"/>
        <v>2.1402355898231164E-4</v>
      </c>
      <c r="L2275">
        <f t="shared" si="323"/>
        <v>0.1661051271560324</v>
      </c>
      <c r="M2275">
        <f t="shared" si="324"/>
        <v>3.7801797677215194E-5</v>
      </c>
      <c r="O2275">
        <f t="shared" si="325"/>
        <v>-2.505807736020551E-3</v>
      </c>
      <c r="R2275">
        <f t="shared" si="326"/>
        <v>8.7227434755519166E-5</v>
      </c>
      <c r="S2275">
        <f t="shared" si="327"/>
        <v>-1.3158846120281838E-6</v>
      </c>
      <c r="U2275">
        <f t="shared" si="328"/>
        <v>4.5806083799455031E-8</v>
      </c>
    </row>
    <row r="2276" spans="1:21" x14ac:dyDescent="0.3">
      <c r="A2276">
        <f t="shared" si="329"/>
        <v>57</v>
      </c>
      <c r="D2276" s="61">
        <f t="shared" si="321"/>
        <v>5.9897637073130401E-3</v>
      </c>
      <c r="E2276" s="61">
        <f>D2276/SUM(D2219:D2336)</f>
        <v>6.2988101759365424E-3</v>
      </c>
      <c r="F2276">
        <f>D2216*EXP(-N2216+D2216*A2276-EXP(-N2216+D2216*A2276))</f>
        <v>7.26508951810605E-3</v>
      </c>
      <c r="G2276">
        <f t="shared" si="330"/>
        <v>1.2975700198192789E-5</v>
      </c>
      <c r="H2276">
        <f>F2276*(1/D2216+A2276-A2276*EXP(-N2216+D2216*A2276))</f>
        <v>0.45268639744401762</v>
      </c>
      <c r="I2276">
        <f>F2276*(-1+EXP(-N2216+D2216*A2276))</f>
        <v>-6.7193275198577313E-3</v>
      </c>
      <c r="K2276">
        <f t="shared" si="322"/>
        <v>-9.6627934216950758E-4</v>
      </c>
      <c r="L2276">
        <f t="shared" si="323"/>
        <v>0.20492497443084309</v>
      </c>
      <c r="M2276">
        <f t="shared" si="324"/>
        <v>4.5149362319117448E-5</v>
      </c>
      <c r="O2276">
        <f t="shared" si="325"/>
        <v>-3.0417481682108423E-3</v>
      </c>
      <c r="R2276">
        <f t="shared" si="326"/>
        <v>-4.3742151433128959E-4</v>
      </c>
      <c r="S2276">
        <f t="shared" si="327"/>
        <v>6.4927473757095977E-6</v>
      </c>
      <c r="U2276">
        <f t="shared" si="328"/>
        <v>9.3369576710353628E-7</v>
      </c>
    </row>
    <row r="2277" spans="1:21" x14ac:dyDescent="0.3">
      <c r="A2277">
        <f t="shared" si="329"/>
        <v>58</v>
      </c>
      <c r="D2277" s="61">
        <f t="shared" si="321"/>
        <v>7.1679576043273295E-3</v>
      </c>
      <c r="E2277" s="61">
        <f>D2277/SUM(D2219:D2336)</f>
        <v>7.53779389388842E-3</v>
      </c>
      <c r="F2277">
        <f>D2216*EXP(-N2216+D2216*A2277-EXP(-N2216+D2216*A2277))</f>
        <v>7.9971279327195038E-3</v>
      </c>
      <c r="G2277">
        <f t="shared" si="330"/>
        <v>5.5846963039005696E-6</v>
      </c>
      <c r="H2277">
        <f>F2277*(1/D2216+A2277-A2277*EXP(-N2216+D2216*A2277))</f>
        <v>0.50186714494507845</v>
      </c>
      <c r="I2277">
        <f>F2277*(-1+EXP(-N2216+D2216*A2277))</f>
        <v>-7.3303604512797958E-3</v>
      </c>
      <c r="K2277">
        <f t="shared" si="322"/>
        <v>-4.5933403883108379E-4</v>
      </c>
      <c r="L2277">
        <f t="shared" si="323"/>
        <v>0.25187063117532438</v>
      </c>
      <c r="M2277">
        <f t="shared" si="324"/>
        <v>5.3734184345686933E-5</v>
      </c>
      <c r="O2277">
        <f t="shared" si="325"/>
        <v>-3.6788670711021079E-3</v>
      </c>
      <c r="R2277">
        <f t="shared" si="326"/>
        <v>-2.3052466264424781E-4</v>
      </c>
      <c r="S2277">
        <f t="shared" si="327"/>
        <v>3.3670840721739947E-6</v>
      </c>
      <c r="U2277">
        <f t="shared" si="328"/>
        <v>2.1098775922887559E-7</v>
      </c>
    </row>
    <row r="2278" spans="1:21" x14ac:dyDescent="0.3">
      <c r="A2278">
        <f t="shared" si="329"/>
        <v>59</v>
      </c>
      <c r="D2278" s="61">
        <f t="shared" si="321"/>
        <v>7.5332684167185807E-3</v>
      </c>
      <c r="E2278" s="61">
        <f>D2278/SUM(D2219:D2336)</f>
        <v>7.9219531988139694E-3</v>
      </c>
      <c r="F2278">
        <f>D2216*EXP(-N2216+D2216*A2278-EXP(-N2216+D2216*A2278))</f>
        <v>8.7949460996019288E-3</v>
      </c>
      <c r="G2278">
        <f t="shared" si="330"/>
        <v>3.9165870523371224E-6</v>
      </c>
      <c r="H2278">
        <f>F2278*(1/D2216+A2278-A2278*EXP(-N2216+D2216*A2278))</f>
        <v>0.55524256077568135</v>
      </c>
      <c r="I2278">
        <f>F2278*(-1+EXP(-N2216+D2216*A2278))</f>
        <v>-7.9810825569480819E-3</v>
      </c>
      <c r="K2278">
        <f t="shared" si="322"/>
        <v>-8.7299290078795937E-4</v>
      </c>
      <c r="L2278">
        <f t="shared" si="323"/>
        <v>0.30829430129673618</v>
      </c>
      <c r="M2278">
        <f t="shared" si="324"/>
        <v>6.3697678780820936E-5</v>
      </c>
      <c r="O2278">
        <f t="shared" si="325"/>
        <v>-4.4314367166819755E-3</v>
      </c>
      <c r="R2278">
        <f t="shared" si="326"/>
        <v>-4.8472281377249691E-4</v>
      </c>
      <c r="S2278">
        <f t="shared" si="327"/>
        <v>6.9674284128182903E-6</v>
      </c>
      <c r="U2278">
        <f t="shared" si="328"/>
        <v>7.6211660482617589E-7</v>
      </c>
    </row>
    <row r="2279" spans="1:21" x14ac:dyDescent="0.3">
      <c r="A2279">
        <f t="shared" si="329"/>
        <v>60</v>
      </c>
      <c r="D2279" s="61">
        <f t="shared" si="321"/>
        <v>7.469581700515867E-3</v>
      </c>
      <c r="E2279" s="61">
        <f>D2279/SUM(D2219:D2336)</f>
        <v>7.8549805174709872E-3</v>
      </c>
      <c r="F2279">
        <f>D2216*EXP(-N2216+D2216*A2279-EXP(-N2216+D2216*A2279))</f>
        <v>9.6626243950217617E-3</v>
      </c>
      <c r="G2279">
        <f t="shared" si="330"/>
        <v>4.1861552077490419E-6</v>
      </c>
      <c r="H2279">
        <f>F2279*(1/D2216+A2279-A2279*EXP(-N2216+D2216*A2279))</f>
        <v>0.61289402571640705</v>
      </c>
      <c r="I2279">
        <f>F2279*(-1+EXP(-N2216+D2216*A2279))</f>
        <v>-8.6702134271540547E-3</v>
      </c>
      <c r="K2279">
        <f t="shared" si="322"/>
        <v>-1.8076438775507745E-3</v>
      </c>
      <c r="L2279">
        <f t="shared" si="323"/>
        <v>0.37563908675886382</v>
      </c>
      <c r="M2279">
        <f t="shared" si="324"/>
        <v>7.5172600872402457E-5</v>
      </c>
      <c r="O2279">
        <f t="shared" si="325"/>
        <v>-5.3139220111888949E-3</v>
      </c>
      <c r="R2279">
        <f t="shared" si="326"/>
        <v>-1.1078941331737102E-3</v>
      </c>
      <c r="S2279">
        <f t="shared" si="327"/>
        <v>1.5672658218653544E-5</v>
      </c>
      <c r="U2279">
        <f t="shared" si="328"/>
        <v>3.2675763880467996E-6</v>
      </c>
    </row>
    <row r="2280" spans="1:21" x14ac:dyDescent="0.3">
      <c r="A2280">
        <f t="shared" si="329"/>
        <v>61</v>
      </c>
      <c r="D2280" s="61">
        <f t="shared" si="321"/>
        <v>9.2534845838501672E-3</v>
      </c>
      <c r="E2280" s="61">
        <f>D2280/SUM(D2219:D2336)</f>
        <v>9.7309252430884223E-3</v>
      </c>
      <c r="F2280">
        <f>D2216*EXP(-N2216+D2216*A2280-EXP(-N2216+D2216*A2280))</f>
        <v>1.0604049508782246E-2</v>
      </c>
      <c r="G2280">
        <f t="shared" si="330"/>
        <v>2.8922055219593348E-8</v>
      </c>
      <c r="H2280">
        <f>F2280*(1/D2216+A2280-A2280*EXP(-N2216+D2216*A2280))</f>
        <v>0.67482272198207027</v>
      </c>
      <c r="I2280">
        <f>F2280*(-1+EXP(-N2216+D2216*A2280))</f>
        <v>-9.3952723384196704E-3</v>
      </c>
      <c r="K2280">
        <f t="shared" si="322"/>
        <v>-8.7312426569382401E-4</v>
      </c>
      <c r="L2280">
        <f t="shared" si="323"/>
        <v>0.45538570610329049</v>
      </c>
      <c r="M2280">
        <f t="shared" si="324"/>
        <v>8.8271142313073824E-5</v>
      </c>
      <c r="O2280">
        <f t="shared" si="325"/>
        <v>-6.3401432531752129E-3</v>
      </c>
      <c r="R2280">
        <f t="shared" si="326"/>
        <v>-5.8920409360410262E-4</v>
      </c>
      <c r="S2280">
        <f t="shared" si="327"/>
        <v>8.2032402614761713E-6</v>
      </c>
      <c r="U2280">
        <f t="shared" si="328"/>
        <v>7.6234598334337936E-7</v>
      </c>
    </row>
    <row r="2281" spans="1:21" x14ac:dyDescent="0.3">
      <c r="A2281">
        <f t="shared" si="329"/>
        <v>62</v>
      </c>
      <c r="D2281" s="61">
        <f t="shared" si="321"/>
        <v>1.0159981590695458E-2</v>
      </c>
      <c r="E2281" s="61">
        <f>D2281/SUM(D2219:D2336)</f>
        <v>1.0684193660705939E-2</v>
      </c>
      <c r="F2281">
        <f>D2216*EXP(-N2216+D2216*A2281-EXP(-N2216+D2216*A2281))</f>
        <v>1.1622774308291207E-2</v>
      </c>
      <c r="G2281">
        <f t="shared" si="330"/>
        <v>6.1340781905336013E-7</v>
      </c>
      <c r="H2281">
        <f>F2281*(1/D2216+A2281-A2281*EXP(-N2216+D2216*A2281))</f>
        <v>0.7409240048280662</v>
      </c>
      <c r="I2281">
        <f>F2281*(-1+EXP(-N2216+D2216*A2281))</f>
        <v>-1.0152283371566239E-2</v>
      </c>
      <c r="K2281">
        <f t="shared" si="322"/>
        <v>-9.3858064758526802E-4</v>
      </c>
      <c r="L2281">
        <f t="shared" si="323"/>
        <v>0.5489683809304603</v>
      </c>
      <c r="M2281">
        <f t="shared" si="324"/>
        <v>1.0306885765658037E-4</v>
      </c>
      <c r="O2281">
        <f t="shared" si="325"/>
        <v>-7.5220704538102407E-3</v>
      </c>
      <c r="R2281">
        <f t="shared" si="326"/>
        <v>-6.9541693226299664E-4</v>
      </c>
      <c r="S2281">
        <f t="shared" si="327"/>
        <v>9.5287367013537895E-6</v>
      </c>
      <c r="U2281">
        <f t="shared" si="328"/>
        <v>8.8093363202158106E-7</v>
      </c>
    </row>
    <row r="2282" spans="1:21" x14ac:dyDescent="0.3">
      <c r="A2282">
        <f t="shared" si="329"/>
        <v>63</v>
      </c>
      <c r="D2282" s="61">
        <f t="shared" si="321"/>
        <v>1.0107904188508605E-2</v>
      </c>
      <c r="E2282" s="61">
        <f>D2282/SUM(D2219:D2336)</f>
        <v>1.0629429284870814E-2</v>
      </c>
      <c r="F2282">
        <f>D2216*EXP(-N2216+D2216*A2282-EXP(-N2216+D2216*A2282))</f>
        <v>1.2721844676510181E-2</v>
      </c>
      <c r="G2282">
        <f t="shared" si="330"/>
        <v>5.3062364749770911E-7</v>
      </c>
      <c r="H2282">
        <f>F2282*(1/D2216+A2282-A2282*EXP(-N2216+D2216*A2282))</f>
        <v>0.81095691850856699</v>
      </c>
      <c r="I2282">
        <f>F2282*(-1+EXP(-N2216+D2216*A2282))</f>
        <v>-1.0935436568209448E-2</v>
      </c>
      <c r="K2282">
        <f t="shared" si="322"/>
        <v>-2.092415391639367E-3</v>
      </c>
      <c r="L2282">
        <f t="shared" si="323"/>
        <v>0.65765112367691059</v>
      </c>
      <c r="M2282">
        <f t="shared" si="324"/>
        <v>1.1958377293733243E-4</v>
      </c>
      <c r="O2282">
        <f t="shared" si="325"/>
        <v>-8.8681679419010326E-3</v>
      </c>
      <c r="R2282">
        <f t="shared" si="326"/>
        <v>-1.6968587382437574E-3</v>
      </c>
      <c r="S2282">
        <f t="shared" si="327"/>
        <v>2.2881475789617428E-5</v>
      </c>
      <c r="U2282">
        <f t="shared" si="328"/>
        <v>4.3782021711693255E-6</v>
      </c>
    </row>
    <row r="2283" spans="1:21" x14ac:dyDescent="0.3">
      <c r="A2283">
        <f t="shared" si="329"/>
        <v>64</v>
      </c>
      <c r="D2283" s="61">
        <f t="shared" si="321"/>
        <v>1.2297869342500392E-2</v>
      </c>
      <c r="E2283" s="61">
        <f>D2283/SUM(D2219:D2336)</f>
        <v>1.2932387376534476E-2</v>
      </c>
      <c r="F2283">
        <f>D2216*EXP(-N2216+D2216*A2283-EXP(-N2216+D2216*A2283))</f>
        <v>1.3903588727184212E-2</v>
      </c>
      <c r="G2283">
        <f t="shared" si="330"/>
        <v>9.1893694541834021E-6</v>
      </c>
      <c r="H2283">
        <f>F2283*(1/D2216+A2283-A2283*EXP(-N2216+D2216*A2283))</f>
        <v>0.88450851524557328</v>
      </c>
      <c r="I2283">
        <f>F2283*(-1+EXP(-N2216+D2216*A2283))</f>
        <v>-1.1736705289420038E-2</v>
      </c>
      <c r="K2283">
        <f t="shared" si="322"/>
        <v>-9.7120135064973634E-4</v>
      </c>
      <c r="L2283">
        <f t="shared" si="323"/>
        <v>0.78235531354192855</v>
      </c>
      <c r="M2283">
        <f t="shared" si="324"/>
        <v>1.3775025105070032E-4</v>
      </c>
      <c r="O2283">
        <f t="shared" si="325"/>
        <v>-1.0381215769419784E-2</v>
      </c>
      <c r="R2283">
        <f t="shared" si="326"/>
        <v>-8.5903586466769364E-4</v>
      </c>
      <c r="S2283">
        <f t="shared" si="327"/>
        <v>1.1398704029262646E-5</v>
      </c>
      <c r="U2283">
        <f t="shared" si="328"/>
        <v>9.4323206350387214E-7</v>
      </c>
    </row>
    <row r="2284" spans="1:21" x14ac:dyDescent="0.3">
      <c r="A2284">
        <f t="shared" si="329"/>
        <v>65</v>
      </c>
      <c r="D2284" s="61">
        <f t="shared" ref="D2284:D2336" si="331">D2084</f>
        <v>1.4276516311219033E-2</v>
      </c>
      <c r="E2284" s="61">
        <f>D2284/SUM(D2219:D2336)</f>
        <v>1.5013124158510442E-2</v>
      </c>
      <c r="F2284">
        <f>D2216*EXP(-N2216+D2216*A2284-EXP(-N2216+D2216*A2284))</f>
        <v>1.5169363968804434E-2</v>
      </c>
      <c r="G2284">
        <f t="shared" si="330"/>
        <v>2.6133914642305479E-5</v>
      </c>
      <c r="H2284">
        <f>F2284*(1/D2216+A2284-A2284*EXP(-N2216+D2216*A2284))</f>
        <v>0.96095284011130588</v>
      </c>
      <c r="I2284">
        <f>F2284*(-1+EXP(-N2216+D2216*A2284))</f>
        <v>-1.2545423037545991E-2</v>
      </c>
      <c r="K2284">
        <f t="shared" ref="K2284:K2336" si="332">E2284-F2284</f>
        <v>-1.5623981029399235E-4</v>
      </c>
      <c r="L2284">
        <f t="shared" ref="L2284:L2336" si="333">H2284*H2284</f>
        <v>0.92343036091798503</v>
      </c>
      <c r="M2284">
        <f t="shared" ref="M2284:M2336" si="334">I2284*I2284</f>
        <v>1.5738763919098968E-4</v>
      </c>
      <c r="O2284">
        <f t="shared" ref="O2284:O2336" si="335">H2284*I2284</f>
        <v>-1.2055559898327626E-2</v>
      </c>
      <c r="R2284">
        <f t="shared" ref="R2284:R2336" si="336">H2284*K2284</f>
        <v>-1.5013908944046359E-4</v>
      </c>
      <c r="S2284">
        <f t="shared" ref="S2284:S2336" si="337">I2284*K2284</f>
        <v>1.960094515444067E-6</v>
      </c>
      <c r="U2284">
        <f t="shared" ref="U2284:U2336" si="338">K2284*K2284</f>
        <v>2.4410878320702718E-8</v>
      </c>
    </row>
    <row r="2285" spans="1:21" x14ac:dyDescent="0.3">
      <c r="A2285">
        <f t="shared" ref="A2285:A2336" si="339">A2284+1</f>
        <v>66</v>
      </c>
      <c r="D2285" s="61">
        <f t="shared" si="331"/>
        <v>1.457936302296879E-2</v>
      </c>
      <c r="E2285" s="61">
        <f>D2285/SUM(D2219:D2336)</f>
        <v>1.533159647944512E-2</v>
      </c>
      <c r="F2285">
        <f>D2216*EXP(-N2216+D2216*A2285-EXP(-N2216+D2216*A2285))</f>
        <v>1.651925854818764E-2</v>
      </c>
      <c r="G2285">
        <f t="shared" ref="G2285:G2336" si="340">(1/$H$4-E2285)^2</f>
        <v>2.9491485659223713E-5</v>
      </c>
      <c r="H2285">
        <f>F2285*(1/D2216+A2285-A2285*EXP(-N2216+D2216*A2285))</f>
        <v>1.0394047709356131</v>
      </c>
      <c r="I2285">
        <f>F2285*(-1+EXP(-N2216+D2216*A2285))</f>
        <v>-1.3347827468181563E-2</v>
      </c>
      <c r="K2285">
        <f t="shared" si="332"/>
        <v>-1.1876620687425194E-3</v>
      </c>
      <c r="L2285">
        <f t="shared" si="333"/>
        <v>1.0803622778437143</v>
      </c>
      <c r="M2285">
        <f t="shared" si="334"/>
        <v>1.7816449812034223E-4</v>
      </c>
      <c r="O2285">
        <f t="shared" si="335"/>
        <v>-1.3873795552053342E-2</v>
      </c>
      <c r="R2285">
        <f t="shared" si="336"/>
        <v>-1.2344616205102348E-3</v>
      </c>
      <c r="S2285">
        <f t="shared" si="337"/>
        <v>1.5852708384078738E-5</v>
      </c>
      <c r="U2285">
        <f t="shared" si="338"/>
        <v>1.410541189529761E-6</v>
      </c>
    </row>
    <row r="2286" spans="1:21" x14ac:dyDescent="0.3">
      <c r="A2286">
        <f t="shared" si="339"/>
        <v>67</v>
      </c>
      <c r="D2286" s="61">
        <f t="shared" si="331"/>
        <v>1.5043432193271066E-2</v>
      </c>
      <c r="E2286" s="61">
        <f>D2286/SUM(D2219:D2336)</f>
        <v>1.5819609655769513E-2</v>
      </c>
      <c r="F2286">
        <f>D2216*EXP(-N2216+D2216*A2286-EXP(-N2216+D2216*A2286))</f>
        <v>1.7951743815897855E-2</v>
      </c>
      <c r="G2286">
        <f t="shared" si="340"/>
        <v>3.5030057457657347E-5</v>
      </c>
      <c r="H2286">
        <f>F2286*(1/D2216+A2286-A2286*EXP(-N2216+D2216*A2286))</f>
        <v>1.1186693889770458</v>
      </c>
      <c r="I2286">
        <f>F2286*(-1+EXP(-N2216+D2216*A2286))</f>
        <v>-1.4126585500633018E-2</v>
      </c>
      <c r="K2286">
        <f t="shared" si="332"/>
        <v>-2.1321341601283419E-3</v>
      </c>
      <c r="L2286">
        <f t="shared" si="333"/>
        <v>1.251421201834277</v>
      </c>
      <c r="M2286">
        <f t="shared" si="334"/>
        <v>1.9956041790669503E-4</v>
      </c>
      <c r="O2286">
        <f t="shared" si="335"/>
        <v>-1.5802978770325132E-2</v>
      </c>
      <c r="R2286">
        <f t="shared" si="336"/>
        <v>-2.3851532181278592E-3</v>
      </c>
      <c r="S2286">
        <f t="shared" si="337"/>
        <v>3.0119775511873392E-5</v>
      </c>
      <c r="U2286">
        <f t="shared" si="338"/>
        <v>4.5459960767861905E-6</v>
      </c>
    </row>
    <row r="2287" spans="1:21" x14ac:dyDescent="0.3">
      <c r="A2287">
        <f t="shared" si="339"/>
        <v>68</v>
      </c>
      <c r="D2287" s="61">
        <f t="shared" si="331"/>
        <v>1.7962717114752714E-2</v>
      </c>
      <c r="E2287" s="61">
        <f>D2287/SUM(D2219:D2336)</f>
        <v>1.8889517329662618E-2</v>
      </c>
      <c r="F2287">
        <f>D2216*EXP(-N2216+D2216*A2287-EXP(-N2216+D2216*A2287))</f>
        <v>1.9463277316607238E-2</v>
      </c>
      <c r="G2287">
        <f t="shared" si="340"/>
        <v>8.07936217761854E-5</v>
      </c>
      <c r="H2287">
        <f>F2287*(1/D2216+A2287-A2287*EXP(-N2216+D2216*A2287))</f>
        <v>1.1971882466389607</v>
      </c>
      <c r="I2287">
        <f>F2287*(-1+EXP(-N2216+D2216*A2287))</f>
        <v>-1.4860321691509382E-2</v>
      </c>
      <c r="K2287">
        <f t="shared" si="332"/>
        <v>-5.7375998694461985E-4</v>
      </c>
      <c r="L2287">
        <f t="shared" si="333"/>
        <v>1.433259697890469</v>
      </c>
      <c r="M2287">
        <f t="shared" si="334"/>
        <v>2.2082916077514425E-4</v>
      </c>
      <c r="O2287">
        <f t="shared" si="335"/>
        <v>-1.7790602470349033E-2</v>
      </c>
      <c r="R2287">
        <f t="shared" si="336"/>
        <v>-6.8689871276182246E-4</v>
      </c>
      <c r="S2287">
        <f t="shared" si="337"/>
        <v>8.5262579797132747E-6</v>
      </c>
      <c r="U2287">
        <f t="shared" si="338"/>
        <v>3.2920052261869033E-7</v>
      </c>
    </row>
    <row r="2288" spans="1:21" x14ac:dyDescent="0.3">
      <c r="A2288">
        <f t="shared" si="339"/>
        <v>69</v>
      </c>
      <c r="D2288" s="61">
        <f t="shared" si="331"/>
        <v>1.9050321813314099E-2</v>
      </c>
      <c r="E2288" s="61">
        <f>D2288/SUM(D2219:D2336)</f>
        <v>2.0033237829743575E-2</v>
      </c>
      <c r="F2288">
        <f>D2216*EXP(-N2216+D2216*A2288-EXP(-N2216+D2216*A2288))</f>
        <v>2.1047858151868791E-2</v>
      </c>
      <c r="G2288">
        <f t="shared" si="340"/>
        <v>1.0266244407695767E-4</v>
      </c>
      <c r="H2288">
        <f>F2288*(1/D2216+A2288-A2288*EXP(-N2216+D2216*A2288))</f>
        <v>1.2729848386143237</v>
      </c>
      <c r="I2288">
        <f>F2288*(-1+EXP(-N2216+D2216*A2288))</f>
        <v>-1.5523182695527759E-2</v>
      </c>
      <c r="K2288">
        <f t="shared" si="332"/>
        <v>-1.0146203221252162E-3</v>
      </c>
      <c r="L2288">
        <f t="shared" si="333"/>
        <v>1.6204903993419357</v>
      </c>
      <c r="M2288">
        <f t="shared" si="334"/>
        <v>2.4096920099873245E-4</v>
      </c>
      <c r="O2288">
        <f t="shared" si="335"/>
        <v>-1.9760776218447067E-2</v>
      </c>
      <c r="R2288">
        <f t="shared" si="336"/>
        <v>-1.2915962870153814E-3</v>
      </c>
      <c r="S2288">
        <f t="shared" si="337"/>
        <v>1.5750136626944957E-5</v>
      </c>
      <c r="U2288">
        <f t="shared" si="338"/>
        <v>1.0294543980694775E-6</v>
      </c>
    </row>
    <row r="2289" spans="1:21" x14ac:dyDescent="0.3">
      <c r="A2289">
        <f t="shared" si="339"/>
        <v>70</v>
      </c>
      <c r="D2289" s="61">
        <f t="shared" si="331"/>
        <v>1.9709787509574837E-2</v>
      </c>
      <c r="E2289" s="61">
        <f>D2289/SUM(D2219:D2336)</f>
        <v>2.0726729166174206E-2</v>
      </c>
      <c r="F2289">
        <f>D2216*EXP(-N2216+D2216*A2289-EXP(-N2216+D2216*A2289))</f>
        <v>2.269654075417404E-2</v>
      </c>
      <c r="G2289">
        <f t="shared" si="340"/>
        <v>1.1719662635032746E-4</v>
      </c>
      <c r="H2289">
        <f>F2289*(1/D2216+A2289-A2289*EXP(-N2216+D2216*A2289))</f>
        <v>1.3436128146971658</v>
      </c>
      <c r="I2289">
        <f>F2289*(-1+EXP(-N2216+D2216*A2289))</f>
        <v>-1.6084483923593955E-2</v>
      </c>
      <c r="K2289">
        <f t="shared" si="332"/>
        <v>-1.9698115879998347E-3</v>
      </c>
      <c r="L2289">
        <f t="shared" si="333"/>
        <v>1.8052953958184403</v>
      </c>
      <c r="M2289">
        <f t="shared" si="334"/>
        <v>2.5871062308835239E-4</v>
      </c>
      <c r="O2289">
        <f t="shared" si="335"/>
        <v>-2.1611318717531386E-2</v>
      </c>
      <c r="R2289">
        <f t="shared" si="336"/>
        <v>-2.6466640921755519E-3</v>
      </c>
      <c r="S2289">
        <f t="shared" si="337"/>
        <v>3.1683402819692419E-5</v>
      </c>
      <c r="U2289">
        <f t="shared" si="338"/>
        <v>3.8801576922184303E-6</v>
      </c>
    </row>
    <row r="2290" spans="1:21" x14ac:dyDescent="0.3">
      <c r="A2290">
        <f t="shared" si="339"/>
        <v>71</v>
      </c>
      <c r="D2290" s="61">
        <f t="shared" si="331"/>
        <v>2.1967083500650859E-2</v>
      </c>
      <c r="E2290" s="61">
        <f>D2290/SUM(D2219:D2336)</f>
        <v>2.3100492081284028E-2</v>
      </c>
      <c r="F2290">
        <f>D2216*EXP(-N2216+D2216*A2290-EXP(-N2216+D2216*A2290))</f>
        <v>2.4396918726197137E-2</v>
      </c>
      <c r="G2290">
        <f t="shared" si="340"/>
        <v>1.7422685258005862E-4</v>
      </c>
      <c r="H2290">
        <f>F2290*(1/D2216+A2290-A2290*EXP(-N2216+D2216*A2290))</f>
        <v>1.406112025360051</v>
      </c>
      <c r="I2290">
        <f>F2290*(-1+EXP(-N2216+D2216*A2290))</f>
        <v>-1.6508500425446153E-2</v>
      </c>
      <c r="K2290">
        <f t="shared" si="332"/>
        <v>-1.2964266449131089E-3</v>
      </c>
      <c r="L2290">
        <f t="shared" si="333"/>
        <v>1.9771510278621447</v>
      </c>
      <c r="M2290">
        <f t="shared" si="334"/>
        <v>2.725305862969558E-4</v>
      </c>
      <c r="O2290">
        <f t="shared" si="335"/>
        <v>-2.3212800968881352E-2</v>
      </c>
      <c r="R2290">
        <f t="shared" si="336"/>
        <v>-1.822921095409507E-3</v>
      </c>
      <c r="S2290">
        <f t="shared" si="337"/>
        <v>2.1402059819107786E-5</v>
      </c>
      <c r="U2290">
        <f t="shared" si="338"/>
        <v>1.68072204564066E-6</v>
      </c>
    </row>
    <row r="2291" spans="1:21" x14ac:dyDescent="0.3">
      <c r="A2291">
        <f t="shared" si="339"/>
        <v>72</v>
      </c>
      <c r="D2291" s="61">
        <f t="shared" si="331"/>
        <v>2.3900150588625674E-2</v>
      </c>
      <c r="E2291" s="61">
        <f>D2291/SUM(D2219:D2336)</f>
        <v>2.5133297253487698E-2</v>
      </c>
      <c r="F2291">
        <f>D2216*EXP(-N2216+D2216*A2291-EXP(-N2216+D2216*A2291))</f>
        <v>2.6132597796591953E-2</v>
      </c>
      <c r="G2291">
        <f t="shared" si="340"/>
        <v>2.320231812483555E-4</v>
      </c>
      <c r="H2291">
        <f>F2291*(1/D2216+A2291-A2291*EXP(-N2216+D2216*A2291))</f>
        <v>1.4569793666262636</v>
      </c>
      <c r="I2291">
        <f>F2291*(-1+EXP(-N2216+D2216*A2291))</f>
        <v>-1.6754482194380138E-2</v>
      </c>
      <c r="K2291">
        <f t="shared" si="332"/>
        <v>-9.9930054310425412E-4</v>
      </c>
      <c r="L2291">
        <f t="shared" si="333"/>
        <v>2.1227888747746682</v>
      </c>
      <c r="M2291">
        <f t="shared" si="334"/>
        <v>2.8071267360180109E-4</v>
      </c>
      <c r="O2291">
        <f t="shared" si="335"/>
        <v>-2.4410934855718984E-2</v>
      </c>
      <c r="R2291">
        <f t="shared" si="336"/>
        <v>-1.4559602723613174E-3</v>
      </c>
      <c r="S2291">
        <f t="shared" si="337"/>
        <v>1.6742763156274628E-5</v>
      </c>
      <c r="U2291">
        <f t="shared" si="338"/>
        <v>9.9860157544845731E-7</v>
      </c>
    </row>
    <row r="2292" spans="1:21" x14ac:dyDescent="0.3">
      <c r="A2292">
        <f t="shared" si="339"/>
        <v>73</v>
      </c>
      <c r="D2292" s="61">
        <f t="shared" si="331"/>
        <v>2.5646422946606715E-2</v>
      </c>
      <c r="E2292" s="61">
        <f>D2292/SUM(D2219:D2336)</f>
        <v>2.6969669877833165E-2</v>
      </c>
      <c r="F2292">
        <f>D2216*EXP(-N2216+D2216*A2292-EXP(-N2216+D2216*A2292))</f>
        <v>2.7882686313566454E-2</v>
      </c>
      <c r="G2292">
        <f t="shared" si="340"/>
        <v>2.9133982939201025E-4</v>
      </c>
      <c r="H2292">
        <f>F2292*(1/D2216+A2292-A2292*EXP(-N2216+D2216*A2292))</f>
        <v>1.492163541205155</v>
      </c>
      <c r="I2292">
        <f>F2292*(-1+EXP(-N2216+D2216*A2292))</f>
        <v>-1.6776993529745765E-2</v>
      </c>
      <c r="K2292">
        <f t="shared" si="332"/>
        <v>-9.1301643573328886E-4</v>
      </c>
      <c r="L2292">
        <f t="shared" si="333"/>
        <v>2.2265520337019082</v>
      </c>
      <c r="M2292">
        <f t="shared" si="334"/>
        <v>2.8146751189713127E-4</v>
      </c>
      <c r="O2292">
        <f t="shared" si="335"/>
        <v>-2.5034018076121413E-2</v>
      </c>
      <c r="R2292">
        <f t="shared" si="336"/>
        <v>-1.3623698379222932E-3</v>
      </c>
      <c r="S2292">
        <f t="shared" si="337"/>
        <v>1.5317670834848926E-5</v>
      </c>
      <c r="U2292">
        <f t="shared" si="338"/>
        <v>8.335990119191188E-7</v>
      </c>
    </row>
    <row r="2293" spans="1:21" x14ac:dyDescent="0.3">
      <c r="A2293">
        <f t="shared" si="339"/>
        <v>74</v>
      </c>
      <c r="D2293" s="61">
        <f t="shared" si="331"/>
        <v>2.7348241506391664E-2</v>
      </c>
      <c r="E2293" s="61">
        <f>D2293/SUM(D2219:D2336)</f>
        <v>2.8759295076049834E-2</v>
      </c>
      <c r="F2293">
        <f>D2216*EXP(-N2216+D2216*A2293-EXP(-N2216+D2216*A2293))</f>
        <v>2.9621343083206641E-2</v>
      </c>
      <c r="G2293">
        <f t="shared" si="340"/>
        <v>3.5563566660704916E-4</v>
      </c>
      <c r="H2293">
        <f>F2293*(1/D2216+A2293-A2293*EXP(-N2216+D2216*A2293))</f>
        <v>1.5070951525258325</v>
      </c>
      <c r="I2293">
        <f>F2293*(-1+EXP(-N2216+D2216*A2293))</f>
        <v>-1.6526694922259468E-2</v>
      </c>
      <c r="K2293">
        <f t="shared" si="332"/>
        <v>-8.6204800715680707E-4</v>
      </c>
      <c r="L2293">
        <f t="shared" si="333"/>
        <v>2.2713357987668621</v>
      </c>
      <c r="M2293">
        <f t="shared" si="334"/>
        <v>2.7313164505343691E-4</v>
      </c>
      <c r="O2293">
        <f t="shared" si="335"/>
        <v>-2.4907301804610534E-2</v>
      </c>
      <c r="R2293">
        <f t="shared" si="336"/>
        <v>-1.299188372830578E-3</v>
      </c>
      <c r="S2293">
        <f t="shared" si="337"/>
        <v>1.4246804422622296E-5</v>
      </c>
      <c r="U2293">
        <f t="shared" si="338"/>
        <v>7.4312676664302245E-7</v>
      </c>
    </row>
    <row r="2294" spans="1:21" x14ac:dyDescent="0.3">
      <c r="A2294">
        <f t="shared" si="339"/>
        <v>75</v>
      </c>
      <c r="D2294" s="61">
        <f t="shared" si="331"/>
        <v>2.8734972642275411E-2</v>
      </c>
      <c r="E2294" s="61">
        <f>D2294/SUM(D2219:D2336)</f>
        <v>3.021757567221561E-2</v>
      </c>
      <c r="F2294">
        <f>D2216*EXP(-N2216+D2216*A2294-EXP(-N2216+D2216*A2294))</f>
        <v>3.1317435548171658E-2</v>
      </c>
      <c r="G2294">
        <f t="shared" si="340"/>
        <v>4.1276364935339041E-4</v>
      </c>
      <c r="H2294">
        <f>F2294*(1/D2216+A2294-A2294*EXP(-N2216+D2216*A2294))</f>
        <v>1.4967657564572643</v>
      </c>
      <c r="I2294">
        <f>F2294*(-1+EXP(-N2216+D2216*A2294))</f>
        <v>-1.595170104625316E-2</v>
      </c>
      <c r="K2294">
        <f t="shared" si="332"/>
        <v>-1.0998598759560489E-3</v>
      </c>
      <c r="L2294">
        <f t="shared" si="333"/>
        <v>2.2403077297030864</v>
      </c>
      <c r="M2294">
        <f t="shared" si="334"/>
        <v>2.5445676626903414E-4</v>
      </c>
      <c r="O2294">
        <f t="shared" si="335"/>
        <v>-2.3875959883275243E-2</v>
      </c>
      <c r="R2294">
        <f t="shared" si="336"/>
        <v>-1.6462325992323485E-3</v>
      </c>
      <c r="S2294">
        <f t="shared" si="337"/>
        <v>1.7544635934019975E-5</v>
      </c>
      <c r="U2294">
        <f t="shared" si="338"/>
        <v>1.2096917467380553E-6</v>
      </c>
    </row>
    <row r="2295" spans="1:21" x14ac:dyDescent="0.3">
      <c r="A2295">
        <f t="shared" si="339"/>
        <v>76</v>
      </c>
      <c r="D2295" s="61">
        <f t="shared" si="331"/>
        <v>2.9956400016221886E-2</v>
      </c>
      <c r="E2295" s="61">
        <f>D2295/SUM(D2219:D2336)</f>
        <v>3.1502023531617525E-2</v>
      </c>
      <c r="F2295">
        <f>D2216*EXP(-N2216+D2216*A2295-EXP(-N2216+D2216*A2295))</f>
        <v>3.2934375678756414E-2</v>
      </c>
      <c r="G2295">
        <f t="shared" si="340"/>
        <v>4.6660464535663225E-4</v>
      </c>
      <c r="H2295">
        <f>F2295*(1/D2216+A2295-A2295*EXP(-N2216+D2216*A2295))</f>
        <v>1.4558712143534829</v>
      </c>
      <c r="I2295">
        <f>F2295*(-1+EXP(-N2216+D2216*A2295))</f>
        <v>-1.4999655183551246E-2</v>
      </c>
      <c r="K2295">
        <f t="shared" si="332"/>
        <v>-1.4323521471388892E-3</v>
      </c>
      <c r="L2295">
        <f t="shared" si="333"/>
        <v>2.119560992783085</v>
      </c>
      <c r="M2295">
        <f t="shared" si="334"/>
        <v>2.2498965562543576E-4</v>
      </c>
      <c r="O2295">
        <f t="shared" si="335"/>
        <v>-2.1837566206960268E-2</v>
      </c>
      <c r="R2295">
        <f t="shared" si="336"/>
        <v>-2.0853202598369132E-3</v>
      </c>
      <c r="S2295">
        <f t="shared" si="337"/>
        <v>2.1484788308502598E-5</v>
      </c>
      <c r="U2295">
        <f t="shared" si="338"/>
        <v>2.0516326734133862E-6</v>
      </c>
    </row>
    <row r="2296" spans="1:21" x14ac:dyDescent="0.3">
      <c r="A2296">
        <f t="shared" si="339"/>
        <v>77</v>
      </c>
      <c r="D2296" s="61">
        <f t="shared" si="331"/>
        <v>3.2674042245523505E-2</v>
      </c>
      <c r="E2296" s="61">
        <f>D2296/SUM(D2219:D2336)</f>
        <v>3.4359884603429133E-2</v>
      </c>
      <c r="F2296">
        <f>D2216*EXP(-N2216+D2216*A2296-EXP(-N2216+D2216*A2296))</f>
        <v>3.4430215316482056E-2</v>
      </c>
      <c r="G2296">
        <f t="shared" si="340"/>
        <v>5.9823752037830918E-4</v>
      </c>
      <c r="H2296">
        <f>F2296*(1/D2216+A2296-A2296*EXP(-N2216+D2216*A2296))</f>
        <v>1.3790353244310511</v>
      </c>
      <c r="I2296">
        <f>F2296*(-1+EXP(-N2216+D2216*A2296))</f>
        <v>-1.3620652260232416E-2</v>
      </c>
      <c r="K2296">
        <f t="shared" si="332"/>
        <v>-7.0330713052922655E-5</v>
      </c>
      <c r="L2296">
        <f t="shared" si="333"/>
        <v>1.9017384260286545</v>
      </c>
      <c r="M2296">
        <f t="shared" si="334"/>
        <v>1.8552216799417443E-4</v>
      </c>
      <c r="O2296">
        <f t="shared" si="335"/>
        <v>-1.8783360608652138E-2</v>
      </c>
      <c r="R2296">
        <f t="shared" si="336"/>
        <v>-9.6988537692404355E-5</v>
      </c>
      <c r="S2296">
        <f t="shared" si="337"/>
        <v>9.579501857080484E-7</v>
      </c>
      <c r="U2296">
        <f t="shared" si="338"/>
        <v>4.946409198532545E-9</v>
      </c>
    </row>
    <row r="2297" spans="1:21" x14ac:dyDescent="0.3">
      <c r="A2297">
        <f t="shared" si="339"/>
        <v>78</v>
      </c>
      <c r="D2297" s="61">
        <f t="shared" si="331"/>
        <v>3.3540692196800344E-2</v>
      </c>
      <c r="E2297" s="61">
        <f>D2297/SUM(D2219:D2336)</f>
        <v>3.5271250025977037E-2</v>
      </c>
      <c r="F2297">
        <f>D2216*EXP(-N2216+D2216*A2297-EXP(-N2216+D2216*A2297))</f>
        <v>3.5758095096374586E-2</v>
      </c>
      <c r="G2297">
        <f t="shared" si="340"/>
        <v>6.4365008876187443E-4</v>
      </c>
      <c r="H2297">
        <f>F2297*(1/D2216+A2297-A2297*EXP(-N2216+D2216*A2297))</f>
        <v>1.2611284332680819</v>
      </c>
      <c r="I2297">
        <f>F2297*(-1+EXP(-N2216+D2216*A2297))</f>
        <v>-1.1771111248417425E-2</v>
      </c>
      <c r="K2297">
        <f t="shared" si="332"/>
        <v>-4.8684507039754854E-4</v>
      </c>
      <c r="L2297">
        <f t="shared" si="333"/>
        <v>1.5904449251972068</v>
      </c>
      <c r="M2297">
        <f t="shared" si="334"/>
        <v>1.3855906002261921E-4</v>
      </c>
      <c r="O2297">
        <f t="shared" si="335"/>
        <v>-1.4844883086540962E-2</v>
      </c>
      <c r="R2297">
        <f t="shared" si="336"/>
        <v>-6.1397416087474938E-4</v>
      </c>
      <c r="S2297">
        <f t="shared" si="337"/>
        <v>5.7307074843931568E-6</v>
      </c>
      <c r="U2297">
        <f t="shared" si="338"/>
        <v>2.37018122570394E-7</v>
      </c>
    </row>
    <row r="2298" spans="1:21" x14ac:dyDescent="0.3">
      <c r="A2298">
        <f t="shared" si="339"/>
        <v>79</v>
      </c>
      <c r="D2298" s="61">
        <f t="shared" si="331"/>
        <v>3.5041361656935367E-2</v>
      </c>
      <c r="E2298" s="61">
        <f>D2298/SUM(D2219:D2336)</f>
        <v>3.6849347681928803E-2</v>
      </c>
      <c r="F2298">
        <f>D2216*EXP(-N2216+D2216*A2298-EXP(-N2216+D2216*A2298))</f>
        <v>3.686714854259341E-2</v>
      </c>
      <c r="G2298">
        <f t="shared" si="340"/>
        <v>7.2621397641686259E-4</v>
      </c>
      <c r="H2298">
        <f>F2298*(1/D2216+A2298-A2298*EXP(-N2216+D2216*A2298))</f>
        <v>1.0976914999848884</v>
      </c>
      <c r="I2298">
        <f>F2298*(-1+EXP(-N2216+D2216*A2298))</f>
        <v>-9.4186330411460753E-3</v>
      </c>
      <c r="K2298">
        <f t="shared" si="332"/>
        <v>-1.7800860664607399E-5</v>
      </c>
      <c r="L2298">
        <f t="shared" si="333"/>
        <v>1.2049266291390741</v>
      </c>
      <c r="M2298">
        <f t="shared" si="334"/>
        <v>8.8710648363768567E-5</v>
      </c>
      <c r="O2298">
        <f t="shared" si="335"/>
        <v>-1.0338753430742866E-2</v>
      </c>
      <c r="R2298">
        <f t="shared" si="336"/>
        <v>-1.9539853443954891E-5</v>
      </c>
      <c r="S2298">
        <f t="shared" si="337"/>
        <v>1.6765977441650874E-7</v>
      </c>
      <c r="U2298">
        <f t="shared" si="338"/>
        <v>3.1687064040076696E-10</v>
      </c>
    </row>
    <row r="2299" spans="1:21" x14ac:dyDescent="0.3">
      <c r="A2299">
        <f t="shared" si="339"/>
        <v>80</v>
      </c>
      <c r="D2299" s="61">
        <f t="shared" si="331"/>
        <v>3.735361953938126E-2</v>
      </c>
      <c r="E2299" s="61">
        <f>D2299/SUM(D2219:D2336)</f>
        <v>3.9280908289496271E-2</v>
      </c>
      <c r="F2299">
        <f>D2216*EXP(-N2216+D2216*A2299-EXP(-N2216+D2216*A2299))</f>
        <v>3.7703961476298578E-2</v>
      </c>
      <c r="G2299">
        <f t="shared" si="340"/>
        <v>8.6317959287967173E-4</v>
      </c>
      <c r="H2299">
        <f>F2299*(1/D2216+A2299-A2299*EXP(-N2216+D2216*A2299))</f>
        <v>0.88546770273200059</v>
      </c>
      <c r="I2299">
        <f>F2299*(-1+EXP(-N2216+D2216*A2299))</f>
        <v>-6.5477716854634221E-3</v>
      </c>
      <c r="K2299">
        <f t="shared" si="332"/>
        <v>1.5769468131976924E-3</v>
      </c>
      <c r="L2299">
        <f t="shared" si="333"/>
        <v>0.78405305258148661</v>
      </c>
      <c r="M2299">
        <f t="shared" si="334"/>
        <v>4.2873314044956504E-5</v>
      </c>
      <c r="O2299">
        <f t="shared" si="335"/>
        <v>-5.7978403523409362E-3</v>
      </c>
      <c r="R2299">
        <f t="shared" si="336"/>
        <v>1.39633547201271E-3</v>
      </c>
      <c r="S2299">
        <f t="shared" si="337"/>
        <v>-1.0325487692937626E-5</v>
      </c>
      <c r="U2299">
        <f t="shared" si="338"/>
        <v>2.4867612516543577E-6</v>
      </c>
    </row>
    <row r="2300" spans="1:21" x14ac:dyDescent="0.3">
      <c r="A2300">
        <f t="shared" si="339"/>
        <v>81</v>
      </c>
      <c r="D2300" s="61">
        <f t="shared" si="331"/>
        <v>3.688652398182779E-2</v>
      </c>
      <c r="E2300" s="61">
        <f>D2300/SUM(D2219:D2336)</f>
        <v>3.8789712577141137E-2</v>
      </c>
      <c r="F2300">
        <f>D2216*EXP(-N2216+D2216*A2300-EXP(-N2216+D2216*A2300))</f>
        <v>3.8214671473376254E-2</v>
      </c>
      <c r="G2300">
        <f t="shared" si="340"/>
        <v>8.3455828641848485E-4</v>
      </c>
      <c r="H2300">
        <f>F2300*(1/D2216+A2300-A2300*EXP(-N2216+D2216*A2300))</f>
        <v>0.62302995790828342</v>
      </c>
      <c r="I2300">
        <f>F2300*(-1+EXP(-N2216+D2216*A2300))</f>
        <v>-3.1664864321776947E-3</v>
      </c>
      <c r="K2300">
        <f t="shared" si="332"/>
        <v>5.7504110376488393E-4</v>
      </c>
      <c r="L2300">
        <f t="shared" si="333"/>
        <v>0.38816632845119742</v>
      </c>
      <c r="M2300">
        <f t="shared" si="334"/>
        <v>1.0026636325165427E-5</v>
      </c>
      <c r="O2300">
        <f t="shared" si="335"/>
        <v>-1.9728159085568198E-3</v>
      </c>
      <c r="R2300">
        <f t="shared" si="336"/>
        <v>3.5826783467416849E-4</v>
      </c>
      <c r="S2300">
        <f t="shared" si="337"/>
        <v>-1.8208598530159909E-6</v>
      </c>
      <c r="U2300">
        <f t="shared" si="338"/>
        <v>3.3067227101913602E-7</v>
      </c>
    </row>
    <row r="2301" spans="1:21" x14ac:dyDescent="0.3">
      <c r="A2301">
        <f t="shared" si="339"/>
        <v>82</v>
      </c>
      <c r="D2301" s="61">
        <f t="shared" si="331"/>
        <v>3.8021967694227748E-2</v>
      </c>
      <c r="E2301" s="61">
        <f>D2301/SUM(D2219:D2336)</f>
        <v>3.9983740381799956E-2</v>
      </c>
      <c r="F2301">
        <f>D2216*EXP(-N2216+D2216*A2301-EXP(-N2216+D2216*A2301))</f>
        <v>3.8347757082453755E-2</v>
      </c>
      <c r="G2301">
        <f t="shared" si="340"/>
        <v>9.0497186457670501E-4</v>
      </c>
      <c r="H2301">
        <f>F2301*(1/D2216+A2301-A2301*EXP(-N2216+D2216*A2301))</f>
        <v>0.31147282080948951</v>
      </c>
      <c r="I2301">
        <f>F2301*(-1+EXP(-N2216+D2216*A2301))</f>
        <v>6.8717385899143518E-4</v>
      </c>
      <c r="K2301">
        <f t="shared" si="332"/>
        <v>1.6359832993462012E-3</v>
      </c>
      <c r="L2301">
        <f t="shared" si="333"/>
        <v>9.7015318103020359E-2</v>
      </c>
      <c r="M2301">
        <f t="shared" si="334"/>
        <v>4.7220791248118085E-7</v>
      </c>
      <c r="O2301">
        <f t="shared" si="335"/>
        <v>2.1403598024660471E-4</v>
      </c>
      <c r="R2301">
        <f t="shared" si="336"/>
        <v>5.0956433304457673E-4</v>
      </c>
      <c r="S2301">
        <f t="shared" si="337"/>
        <v>1.1242049570572694E-6</v>
      </c>
      <c r="U2301">
        <f t="shared" si="338"/>
        <v>2.6764413557396822E-6</v>
      </c>
    </row>
    <row r="2302" spans="1:21" x14ac:dyDescent="0.3">
      <c r="A2302">
        <f t="shared" si="339"/>
        <v>83</v>
      </c>
      <c r="D2302" s="61">
        <f t="shared" si="331"/>
        <v>3.7052221085267276E-2</v>
      </c>
      <c r="E2302" s="61">
        <f>D2302/SUM(D2219:D2336)</f>
        <v>3.8963958950164766E-2</v>
      </c>
      <c r="F2302">
        <f>D2216*EXP(-N2216+D2216*A2302-EXP(-N2216+D2216*A2302))</f>
        <v>3.8057506334080303E-2</v>
      </c>
      <c r="G2302">
        <f t="shared" si="340"/>
        <v>8.4465615844319785E-4</v>
      </c>
      <c r="H2302">
        <f>F2302*(1/D2216+A2302-A2302*EXP(-N2216+D2216*A2302))</f>
        <v>-4.4888855102017788E-2</v>
      </c>
      <c r="I2302">
        <f>F2302*(-1+EXP(-N2216+D2216*A2302))</f>
        <v>4.9388665959833721E-3</v>
      </c>
      <c r="K2302">
        <f t="shared" si="332"/>
        <v>9.0645261608446326E-4</v>
      </c>
      <c r="L2302">
        <f t="shared" si="333"/>
        <v>2.0150093123699484E-3</v>
      </c>
      <c r="M2302">
        <f t="shared" si="334"/>
        <v>2.4392403252920381E-5</v>
      </c>
      <c r="O2302">
        <f t="shared" si="335"/>
        <v>-2.2170006699529342E-4</v>
      </c>
      <c r="R2302">
        <f t="shared" si="336"/>
        <v>-4.0689620140260429E-5</v>
      </c>
      <c r="S2302">
        <f t="shared" si="337"/>
        <v>4.4768485464212953E-6</v>
      </c>
      <c r="U2302">
        <f t="shared" si="338"/>
        <v>8.2165634520636734E-7</v>
      </c>
    </row>
    <row r="2303" spans="1:21" x14ac:dyDescent="0.3">
      <c r="A2303">
        <f t="shared" si="339"/>
        <v>84</v>
      </c>
      <c r="D2303" s="61">
        <f t="shared" si="331"/>
        <v>3.6517876104514006E-2</v>
      </c>
      <c r="E2303" s="61">
        <f>D2303/SUM(D2219:D2336)</f>
        <v>3.8402044028859939E-2</v>
      </c>
      <c r="F2303">
        <f>D2216*EXP(-N2216+D2216*A2303-EXP(-N2216+D2216*A2303))</f>
        <v>3.7308064796404763E-2</v>
      </c>
      <c r="G2303">
        <f t="shared" si="340"/>
        <v>8.1231007511222016E-4</v>
      </c>
      <c r="H2303">
        <f>F2303*(1/D2216+A2303-A2303*EXP(-N2216+D2216*A2303))</f>
        <v>-0.43790288494545943</v>
      </c>
      <c r="I2303">
        <f>F2303*(-1+EXP(-N2216+D2216*A2303))</f>
        <v>9.4732323977309678E-3</v>
      </c>
      <c r="K2303">
        <f t="shared" si="332"/>
        <v>1.093979232455175E-3</v>
      </c>
      <c r="L2303">
        <f t="shared" si="333"/>
        <v>0.19175893664355628</v>
      </c>
      <c r="M2303">
        <f t="shared" si="334"/>
        <v>8.9742132061419616E-5</v>
      </c>
      <c r="O2303">
        <f t="shared" si="335"/>
        <v>-4.1483557967251826E-3</v>
      </c>
      <c r="R2303">
        <f t="shared" si="336"/>
        <v>-4.790566619625405E-4</v>
      </c>
      <c r="S2303">
        <f t="shared" si="337"/>
        <v>1.0363519507339222E-5</v>
      </c>
      <c r="U2303">
        <f t="shared" si="338"/>
        <v>1.1967905610432138E-6</v>
      </c>
    </row>
    <row r="2304" spans="1:21" x14ac:dyDescent="0.3">
      <c r="A2304">
        <f t="shared" si="339"/>
        <v>85</v>
      </c>
      <c r="D2304" s="61">
        <f t="shared" si="331"/>
        <v>3.4438768285532606E-2</v>
      </c>
      <c r="E2304" s="61">
        <f>D2304/SUM(D2219:D2336)</f>
        <v>3.6215663041730149E-2</v>
      </c>
      <c r="F2304">
        <f>D2216*EXP(-N2216+D2216*A2304-EXP(-N2216+D2216*A2304))</f>
        <v>3.6077844836146615E-2</v>
      </c>
      <c r="G2304">
        <f t="shared" si="340"/>
        <v>6.9246201208233299E-4</v>
      </c>
      <c r="H2304">
        <f>F2304*(1/D2216+A2304-A2304*EXP(-N2216+D2216*A2304))</f>
        <v>-0.85516431527501735</v>
      </c>
      <c r="I2304">
        <f>F2304*(-1+EXP(-N2216+D2216*A2304))</f>
        <v>1.4131917908394038E-2</v>
      </c>
      <c r="K2304">
        <f t="shared" si="332"/>
        <v>1.3781820558353419E-4</v>
      </c>
      <c r="L2304">
        <f t="shared" si="333"/>
        <v>0.73130600611978924</v>
      </c>
      <c r="M2304">
        <f t="shared" si="334"/>
        <v>1.9971110376958812E-4</v>
      </c>
      <c r="O2304">
        <f t="shared" si="335"/>
        <v>-1.2085111901654544E-2</v>
      </c>
      <c r="R2304">
        <f t="shared" si="336"/>
        <v>-1.1785721141027459E-4</v>
      </c>
      <c r="S2304">
        <f t="shared" si="337"/>
        <v>1.9476355675886779E-6</v>
      </c>
      <c r="U2304">
        <f t="shared" si="338"/>
        <v>1.8993857790265294E-8</v>
      </c>
    </row>
    <row r="2305" spans="1:21" x14ac:dyDescent="0.3">
      <c r="A2305">
        <f t="shared" si="339"/>
        <v>86</v>
      </c>
      <c r="D2305" s="61">
        <f t="shared" si="331"/>
        <v>3.2135071513350197E-2</v>
      </c>
      <c r="E2305" s="61">
        <f>D2305/SUM(D2219:D2336)</f>
        <v>3.3793105261499444E-2</v>
      </c>
      <c r="F2305">
        <f>D2216*EXP(-N2216+D2216*A2305-EXP(-N2216+D2216*A2305))</f>
        <v>3.4363936079807901E-2</v>
      </c>
      <c r="G2305">
        <f t="shared" si="340"/>
        <v>5.7083316693766267E-4</v>
      </c>
      <c r="H2305">
        <f>F2305*(1/D2216+A2305-A2305*EXP(-N2216+D2216*A2305))</f>
        <v>-1.2799470722986859</v>
      </c>
      <c r="I2305">
        <f>F2305*(-1+EXP(-N2216+D2216*A2305))</f>
        <v>1.8715772564993426E-2</v>
      </c>
      <c r="K2305">
        <f t="shared" si="332"/>
        <v>-5.7083081830845706E-4</v>
      </c>
      <c r="L2305">
        <f t="shared" si="333"/>
        <v>1.6382645078859774</v>
      </c>
      <c r="M2305">
        <f t="shared" si="334"/>
        <v>3.5028014270456058E-4</v>
      </c>
      <c r="O2305">
        <f t="shared" si="335"/>
        <v>-2.3955198300371402E-2</v>
      </c>
      <c r="R2305">
        <f t="shared" si="336"/>
        <v>7.3063323467177275E-4</v>
      </c>
      <c r="S2305">
        <f t="shared" si="337"/>
        <v>-1.0683539768550168E-5</v>
      </c>
      <c r="U2305">
        <f t="shared" si="338"/>
        <v>3.258478231307027E-7</v>
      </c>
    </row>
    <row r="2306" spans="1:21" x14ac:dyDescent="0.3">
      <c r="A2306">
        <f t="shared" si="339"/>
        <v>87</v>
      </c>
      <c r="D2306" s="61">
        <f t="shared" si="331"/>
        <v>2.9292899015876152E-2</v>
      </c>
      <c r="E2306" s="61">
        <f>D2306/SUM(D2219:D2336)</f>
        <v>3.0804288686481777E-2</v>
      </c>
      <c r="F2306">
        <f>D2216*EXP(-N2216+D2216*A2306-EXP(-N2216+D2216*A2306))</f>
        <v>3.2186008051205264E-2</v>
      </c>
      <c r="G2306">
        <f t="shared" si="340"/>
        <v>4.369478918370038E-4</v>
      </c>
      <c r="H2306">
        <f>F2306*(1/D2216+A2306-A2306*EXP(-N2216+D2216*A2306))</f>
        <v>-1.6916374427058212</v>
      </c>
      <c r="I2306">
        <f>F2306*(-1+EXP(-N2216+D2216*A2306))</f>
        <v>2.2992606067328409E-2</v>
      </c>
      <c r="K2306">
        <f t="shared" si="332"/>
        <v>-1.3817193647234875E-3</v>
      </c>
      <c r="L2306">
        <f t="shared" si="333"/>
        <v>2.8616372375642904</v>
      </c>
      <c r="M2306">
        <f t="shared" si="334"/>
        <v>5.286599337673472E-4</v>
      </c>
      <c r="O2306">
        <f t="shared" si="335"/>
        <v>-3.8895153328877781E-2</v>
      </c>
      <c r="R2306">
        <f t="shared" si="336"/>
        <v>2.3373682126779523E-3</v>
      </c>
      <c r="S2306">
        <f t="shared" si="337"/>
        <v>-3.1769329048686417E-5</v>
      </c>
      <c r="U2306">
        <f t="shared" si="338"/>
        <v>1.9091484028518781E-6</v>
      </c>
    </row>
    <row r="2307" spans="1:21" x14ac:dyDescent="0.3">
      <c r="A2307">
        <f t="shared" si="339"/>
        <v>88</v>
      </c>
      <c r="D2307" s="61">
        <f t="shared" si="331"/>
        <v>2.6897095939756234E-2</v>
      </c>
      <c r="E2307" s="61">
        <f>D2307/SUM(D2219:D2336)</f>
        <v>2.8284872306670397E-2</v>
      </c>
      <c r="F2307">
        <f>D2216*EXP(-N2216+D2216*A2307-EXP(-N2216+D2216*A2307))</f>
        <v>2.9589067074548114E-2</v>
      </c>
      <c r="G2307">
        <f t="shared" si="340"/>
        <v>3.3796712502513618E-4</v>
      </c>
      <c r="H2307">
        <f>F2307*(1/D2216+A2307-A2307*EXP(-N2216+D2216*A2307))</f>
        <v>-2.0668043752264715</v>
      </c>
      <c r="I2307">
        <f>F2307*(-1+EXP(-N2216+D2216*A2307))</f>
        <v>2.6711528647261635E-2</v>
      </c>
      <c r="K2307">
        <f t="shared" si="332"/>
        <v>-1.3041947678777178E-3</v>
      </c>
      <c r="L2307">
        <f t="shared" si="333"/>
        <v>4.2716803254552858</v>
      </c>
      <c r="M2307">
        <f t="shared" si="334"/>
        <v>7.1350576267347897E-4</v>
      </c>
      <c r="O2307">
        <f t="shared" si="335"/>
        <v>-5.520750427714758E-2</v>
      </c>
      <c r="R2307">
        <f t="shared" si="336"/>
        <v>2.6955154523971396E-3</v>
      </c>
      <c r="S2307">
        <f t="shared" si="337"/>
        <v>-3.4837035903774398E-5</v>
      </c>
      <c r="U2307">
        <f t="shared" si="338"/>
        <v>1.7009239925596144E-6</v>
      </c>
    </row>
    <row r="2308" spans="1:21" x14ac:dyDescent="0.3">
      <c r="A2308">
        <f t="shared" si="339"/>
        <v>89</v>
      </c>
      <c r="D2308" s="61">
        <f t="shared" si="331"/>
        <v>2.3295270772920481E-2</v>
      </c>
      <c r="E2308" s="61">
        <f>D2308/SUM(D2219:D2336)</f>
        <v>2.449720819813302E-2</v>
      </c>
      <c r="F2308">
        <f>D2216*EXP(-N2216+D2216*A2308-EXP(-N2216+D2216*A2308))</f>
        <v>2.6644360238105767E-2</v>
      </c>
      <c r="G2308">
        <f t="shared" si="340"/>
        <v>2.1304958279716932E-4</v>
      </c>
      <c r="H2308">
        <f>F2308*(1/D2216+A2308-A2308*EXP(-N2216+D2216*A2308))</f>
        <v>-2.3809798976609846</v>
      </c>
      <c r="I2308">
        <f>F2308*(-1+EXP(-N2216+D2216*A2308))</f>
        <v>2.9624103708480006E-2</v>
      </c>
      <c r="K2308">
        <f t="shared" si="332"/>
        <v>-2.1471520399727467E-3</v>
      </c>
      <c r="L2308">
        <f t="shared" si="333"/>
        <v>5.669065273065713</v>
      </c>
      <c r="M2308">
        <f t="shared" si="334"/>
        <v>8.7758752053077884E-4</v>
      </c>
      <c r="O2308">
        <f t="shared" si="335"/>
        <v>-7.0534395416115114E-2</v>
      </c>
      <c r="R2308">
        <f t="shared" si="336"/>
        <v>5.1123258443968849E-3</v>
      </c>
      <c r="S2308">
        <f t="shared" si="337"/>
        <v>-6.3607454710027053E-5</v>
      </c>
      <c r="U2308">
        <f t="shared" si="338"/>
        <v>4.610261882759128E-6</v>
      </c>
    </row>
    <row r="2309" spans="1:21" x14ac:dyDescent="0.3">
      <c r="A2309">
        <f t="shared" si="339"/>
        <v>90</v>
      </c>
      <c r="D2309" s="61">
        <f t="shared" si="331"/>
        <v>2.0845945639594399E-2</v>
      </c>
      <c r="E2309" s="61">
        <f>D2309/SUM(D2219:D2336)</f>
        <v>2.1921508249379575E-2</v>
      </c>
      <c r="F2309">
        <f>D2216*EXP(-N2216+D2216*A2309-EXP(-N2216+D2216*A2309))</f>
        <v>2.3447757116620886E-2</v>
      </c>
      <c r="G2309">
        <f t="shared" si="340"/>
        <v>1.4449285660336677E-4</v>
      </c>
      <c r="H2309">
        <f>F2309*(1/D2216+A2309-A2309*EXP(-N2216+D2216*A2309))</f>
        <v>-2.6111107940121454</v>
      </c>
      <c r="I2309">
        <f>F2309*(-1+EXP(-N2216+D2216*A2309))</f>
        <v>3.1511279928740067E-2</v>
      </c>
      <c r="K2309">
        <f t="shared" si="332"/>
        <v>-1.5262488672413109E-3</v>
      </c>
      <c r="L2309">
        <f t="shared" si="333"/>
        <v>6.8178995786067365</v>
      </c>
      <c r="M2309">
        <f t="shared" si="334"/>
        <v>9.9296076274741664E-4</v>
      </c>
      <c r="O2309">
        <f t="shared" si="335"/>
        <v>-8.2279443155071463E-2</v>
      </c>
      <c r="R2309">
        <f t="shared" si="336"/>
        <v>3.9852048916025964E-3</v>
      </c>
      <c r="S2309">
        <f t="shared" si="337"/>
        <v>-4.8094055296563387E-5</v>
      </c>
      <c r="U2309">
        <f t="shared" si="338"/>
        <v>2.3294356047553845E-6</v>
      </c>
    </row>
    <row r="2310" spans="1:21" x14ac:dyDescent="0.3">
      <c r="A2310">
        <f t="shared" si="339"/>
        <v>91</v>
      </c>
      <c r="D2310" s="61">
        <f t="shared" si="331"/>
        <v>1.781497199623313E-2</v>
      </c>
      <c r="E2310" s="61">
        <f>D2310/SUM(D2219:D2336)</f>
        <v>1.8734149188037948E-2</v>
      </c>
      <c r="F2310">
        <f>D2216*EXP(-N2216+D2216*A2310-EXP(-N2216+D2216*A2310))</f>
        <v>2.0115131066363444E-2</v>
      </c>
      <c r="G2310">
        <f t="shared" si="340"/>
        <v>7.8024699492078799E-5</v>
      </c>
      <c r="H2310">
        <f>F2310*(1/D2216+A2310-A2310*EXP(-N2216+D2216*A2310))</f>
        <v>-2.7384825566192159</v>
      </c>
      <c r="I2310">
        <f>F2310*(-1+EXP(-N2216+D2216*A2310))</f>
        <v>3.2213421198588804E-2</v>
      </c>
      <c r="K2310">
        <f t="shared" si="332"/>
        <v>-1.3809818783254955E-3</v>
      </c>
      <c r="L2310">
        <f t="shared" si="333"/>
        <v>7.4992867129077174</v>
      </c>
      <c r="M2310">
        <f t="shared" si="334"/>
        <v>1.0377045053176904E-3</v>
      </c>
      <c r="O2310">
        <f t="shared" si="335"/>
        <v>-8.8215892041363111E-2</v>
      </c>
      <c r="R2310">
        <f t="shared" si="336"/>
        <v>3.7817947848016102E-3</v>
      </c>
      <c r="S2310">
        <f t="shared" si="337"/>
        <v>-4.44861509141175E-5</v>
      </c>
      <c r="U2310">
        <f t="shared" si="338"/>
        <v>1.9071109482634137E-6</v>
      </c>
    </row>
    <row r="2311" spans="1:21" x14ac:dyDescent="0.3">
      <c r="A2311">
        <f t="shared" si="339"/>
        <v>92</v>
      </c>
      <c r="D2311" s="61">
        <f t="shared" si="331"/>
        <v>1.5331239437415897E-2</v>
      </c>
      <c r="E2311" s="61">
        <f>D2311/SUM(D2219:D2336)</f>
        <v>1.6122266536192753E-2</v>
      </c>
      <c r="F2311">
        <f>D2216*EXP(-N2216+D2216*A2311-EXP(-N2216+D2216*A2311))</f>
        <v>1.6774634211055763E-2</v>
      </c>
      <c r="G2311">
        <f t="shared" si="340"/>
        <v>3.8704280507846559E-5</v>
      </c>
      <c r="H2311">
        <f>F2311*(1/D2216+A2311-A2311*EXP(-N2216+D2216*A2311))</f>
        <v>-2.7517293141782524</v>
      </c>
      <c r="I2311">
        <f>F2311*(-1+EXP(-N2216+D2216*A2311))</f>
        <v>3.1658988749172758E-2</v>
      </c>
      <c r="K2311">
        <f t="shared" si="332"/>
        <v>-6.5236767486301014E-4</v>
      </c>
      <c r="L2311">
        <f t="shared" si="333"/>
        <v>7.5720142185079151</v>
      </c>
      <c r="M2311">
        <f t="shared" si="334"/>
        <v>1.0022915686202472E-3</v>
      </c>
      <c r="O2311">
        <f t="shared" si="335"/>
        <v>-8.7116967398338158E-2</v>
      </c>
      <c r="R2311">
        <f t="shared" si="336"/>
        <v>1.7951392545428521E-3</v>
      </c>
      <c r="S2311">
        <f t="shared" si="337"/>
        <v>-2.0653300878812029E-5</v>
      </c>
      <c r="U2311">
        <f t="shared" si="338"/>
        <v>4.255835832061701E-7</v>
      </c>
    </row>
    <row r="2312" spans="1:21" x14ac:dyDescent="0.3">
      <c r="A2312">
        <f t="shared" si="339"/>
        <v>93</v>
      </c>
      <c r="D2312" s="61">
        <f t="shared" si="331"/>
        <v>1.3257293749188751E-2</v>
      </c>
      <c r="E2312" s="61">
        <f>D2312/SUM(D2219:D2336)</f>
        <v>1.3941314023926624E-2</v>
      </c>
      <c r="F2312">
        <f>D2216*EXP(-N2216+D2216*A2312-EXP(-N2216+D2216*A2312))</f>
        <v>1.3556302268246456E-2</v>
      </c>
      <c r="G2312">
        <f t="shared" si="340"/>
        <v>1.6324217418254476E-5</v>
      </c>
      <c r="H2312">
        <f>F2312*(1/D2216+A2312-A2312*EXP(-N2216+D2216*A2312))</f>
        <v>-2.649372989568592</v>
      </c>
      <c r="I2312">
        <f>F2312*(-1+EXP(-N2216+D2216*A2312))</f>
        <v>2.9886035383354503E-2</v>
      </c>
      <c r="K2312">
        <f t="shared" si="332"/>
        <v>3.8501175568016882E-4</v>
      </c>
      <c r="L2312">
        <f t="shared" si="333"/>
        <v>7.0191772378556188</v>
      </c>
      <c r="M2312">
        <f t="shared" si="334"/>
        <v>8.9317511093511728E-4</v>
      </c>
      <c r="O2312">
        <f t="shared" si="335"/>
        <v>-7.9179254909950647E-2</v>
      </c>
      <c r="R2312">
        <f t="shared" si="336"/>
        <v>-1.0200397461654213E-3</v>
      </c>
      <c r="S2312">
        <f t="shared" si="337"/>
        <v>1.1506474953264965E-5</v>
      </c>
      <c r="U2312">
        <f t="shared" si="338"/>
        <v>1.4823405201192602E-7</v>
      </c>
    </row>
    <row r="2313" spans="1:21" x14ac:dyDescent="0.3">
      <c r="A2313">
        <f t="shared" si="339"/>
        <v>94</v>
      </c>
      <c r="D2313" s="61">
        <f t="shared" si="331"/>
        <v>9.0454195876209995E-3</v>
      </c>
      <c r="E2313" s="61">
        <f>D2313/SUM(D2219:D2336)</f>
        <v>9.5121249732373122E-3</v>
      </c>
      <c r="F2313">
        <f>D2216*EXP(-N2216+D2216*A2313-EXP(-N2216+D2216*A2313))</f>
        <v>1.0580065784572287E-2</v>
      </c>
      <c r="G2313">
        <f t="shared" si="340"/>
        <v>1.5121608604213141E-7</v>
      </c>
      <c r="H2313">
        <f>F2313*(1/D2216+A2313-A2313*EXP(-N2216+D2216*A2313))</f>
        <v>-2.4412464528514031</v>
      </c>
      <c r="I2313">
        <f>F2313*(-1+EXP(-N2216+D2216*A2313))</f>
        <v>2.7050292733427791E-2</v>
      </c>
      <c r="K2313">
        <f t="shared" si="332"/>
        <v>-1.0679408113349748E-3</v>
      </c>
      <c r="L2313">
        <f t="shared" si="333"/>
        <v>5.9596842435595576</v>
      </c>
      <c r="M2313">
        <f t="shared" si="334"/>
        <v>7.317183369641363E-4</v>
      </c>
      <c r="O2313">
        <f t="shared" si="335"/>
        <v>-6.603643118407268E-2</v>
      </c>
      <c r="R2313">
        <f t="shared" si="336"/>
        <v>2.6071067175267564E-3</v>
      </c>
      <c r="S2313">
        <f t="shared" si="337"/>
        <v>-2.8888111568585447E-5</v>
      </c>
      <c r="U2313">
        <f t="shared" si="338"/>
        <v>1.1404975765148042E-6</v>
      </c>
    </row>
    <row r="2314" spans="1:21" x14ac:dyDescent="0.3">
      <c r="A2314">
        <f t="shared" si="339"/>
        <v>95</v>
      </c>
      <c r="D2314" s="61">
        <f t="shared" si="331"/>
        <v>6.6577472090300514E-3</v>
      </c>
      <c r="E2314" s="61">
        <f>D2314/SUM(D2219:D2336)</f>
        <v>7.0012588005518668E-3</v>
      </c>
      <c r="F2314">
        <f>D2216*EXP(-N2216+D2216*A2314-EXP(-N2216+D2216*A2314))</f>
        <v>7.9438430202691517E-3</v>
      </c>
      <c r="G2314">
        <f t="shared" si="340"/>
        <v>8.4084416032571186E-6</v>
      </c>
      <c r="H2314">
        <f>F2314*(1/D2216+A2314-A2314*EXP(-N2216+D2216*A2314))</f>
        <v>-2.1482206312759242</v>
      </c>
      <c r="I2314">
        <f>F2314*(-1+EXP(-N2216+D2216*A2314))</f>
        <v>2.3414902904289658E-2</v>
      </c>
      <c r="K2314">
        <f t="shared" si="332"/>
        <v>-9.4258421971728495E-4</v>
      </c>
      <c r="L2314">
        <f t="shared" si="333"/>
        <v>4.61485188063953</v>
      </c>
      <c r="M2314">
        <f t="shared" si="334"/>
        <v>5.4825767801731224E-4</v>
      </c>
      <c r="O2314">
        <f t="shared" si="335"/>
        <v>-5.0300377498317603E-2</v>
      </c>
      <c r="R2314">
        <f t="shared" si="336"/>
        <v>2.0248788675117902E-3</v>
      </c>
      <c r="S2314">
        <f t="shared" si="337"/>
        <v>-2.2070517983795857E-5</v>
      </c>
      <c r="U2314">
        <f t="shared" si="338"/>
        <v>8.884650112600429E-7</v>
      </c>
    </row>
    <row r="2315" spans="1:21" x14ac:dyDescent="0.3">
      <c r="A2315">
        <f t="shared" si="339"/>
        <v>96</v>
      </c>
      <c r="D2315" s="61">
        <f t="shared" si="331"/>
        <v>4.8878008543466033E-3</v>
      </c>
      <c r="E2315" s="61">
        <f>D2315/SUM(D2219:D2336)</f>
        <v>5.1399907014229541E-3</v>
      </c>
      <c r="F2315">
        <f>D2216*EXP(-N2216+D2216*A2315-EXP(-N2216+D2216*A2315))</f>
        <v>5.7137534620952295E-3</v>
      </c>
      <c r="G2315">
        <f t="shared" si="340"/>
        <v>2.2667115263823271E-5</v>
      </c>
      <c r="H2315">
        <f>F2315*(1/D2216+A2315-A2315*EXP(-N2216+D2216*A2315))</f>
        <v>-1.7999241365642586</v>
      </c>
      <c r="I2315">
        <f>F2315*(-1+EXP(-N2216+D2216*A2315))</f>
        <v>1.9320092490577027E-2</v>
      </c>
      <c r="K2315">
        <f t="shared" si="332"/>
        <v>-5.737627606722754E-4</v>
      </c>
      <c r="L2315">
        <f t="shared" si="333"/>
        <v>3.2397268973865918</v>
      </c>
      <c r="M2315">
        <f t="shared" si="334"/>
        <v>3.7326597384445084E-4</v>
      </c>
      <c r="O2315">
        <f t="shared" si="335"/>
        <v>-3.4774700794443475E-2</v>
      </c>
      <c r="R2315">
        <f t="shared" si="336"/>
        <v>1.0327294415957706E-3</v>
      </c>
      <c r="S2315">
        <f t="shared" si="337"/>
        <v>-1.1085149603837171E-5</v>
      </c>
      <c r="U2315">
        <f t="shared" si="338"/>
        <v>3.292037055342708E-7</v>
      </c>
    </row>
    <row r="2316" spans="1:21" x14ac:dyDescent="0.3">
      <c r="A2316">
        <f t="shared" si="339"/>
        <v>97</v>
      </c>
      <c r="D2316" s="61">
        <f t="shared" si="331"/>
        <v>3.4765554235162968E-3</v>
      </c>
      <c r="E2316" s="61">
        <f>D2316/SUM(D2219:D2336)</f>
        <v>3.655930976394921E-3</v>
      </c>
      <c r="F2316">
        <f>D2216*EXP(-N2216+D2216*A2316-EXP(-N2216+D2216*A2316))</f>
        <v>3.9184236008658153E-3</v>
      </c>
      <c r="G2316">
        <f t="shared" si="340"/>
        <v>3.9000763444956578E-5</v>
      </c>
      <c r="H2316">
        <f>F2316*(1/D2216+A2316-A2316*EXP(-N2216+D2216*A2316))</f>
        <v>-1.4306062487159659</v>
      </c>
      <c r="I2316">
        <f>F2316*(-1+EXP(-N2216+D2216*A2316))</f>
        <v>1.5135986431813896E-2</v>
      </c>
      <c r="K2316">
        <f t="shared" si="332"/>
        <v>-2.6249262447089429E-4</v>
      </c>
      <c r="L2316">
        <f t="shared" si="333"/>
        <v>2.0466342388651682</v>
      </c>
      <c r="M2316">
        <f t="shared" si="334"/>
        <v>2.2909808526405434E-4</v>
      </c>
      <c r="O2316">
        <f t="shared" si="335"/>
        <v>-2.1653636769833035E-2</v>
      </c>
      <c r="R2316">
        <f t="shared" si="336"/>
        <v>3.7552358880991484E-4</v>
      </c>
      <c r="S2316">
        <f t="shared" si="337"/>
        <v>-3.9730848024426762E-6</v>
      </c>
      <c r="U2316">
        <f t="shared" si="338"/>
        <v>6.8902377901617929E-8</v>
      </c>
    </row>
    <row r="2317" spans="1:21" x14ac:dyDescent="0.3">
      <c r="A2317">
        <f t="shared" si="339"/>
        <v>98</v>
      </c>
      <c r="D2317" s="61">
        <f t="shared" si="331"/>
        <v>2.3941910586170886E-3</v>
      </c>
      <c r="E2317" s="61">
        <f>D2317/SUM(D2219:D2336)</f>
        <v>2.5177211890247695E-3</v>
      </c>
      <c r="F2317">
        <f>D2216*EXP(-N2216+D2216*A2317-EXP(-N2216+D2216*A2317))</f>
        <v>2.5487402865721097E-3</v>
      </c>
      <c r="G2317">
        <f t="shared" si="340"/>
        <v>5.4512659797153032E-5</v>
      </c>
      <c r="H2317">
        <f>F2317*(1/D2216+A2317-A2317*EXP(-N2216+D2216*A2317))</f>
        <v>-1.0738509343045413</v>
      </c>
      <c r="I2317">
        <f>F2317*(-1+EXP(-N2216+D2216*A2317))</f>
        <v>1.1207119857539681E-2</v>
      </c>
      <c r="K2317">
        <f t="shared" si="332"/>
        <v>-3.1019097547340183E-5</v>
      </c>
      <c r="L2317">
        <f t="shared" si="333"/>
        <v>1.1531558291067361</v>
      </c>
      <c r="M2317">
        <f t="shared" si="334"/>
        <v>1.2559953550126025E-4</v>
      </c>
      <c r="O2317">
        <f t="shared" si="335"/>
        <v>-1.2034776129881965E-2</v>
      </c>
      <c r="R2317">
        <f t="shared" si="336"/>
        <v>3.3309886882494957E-5</v>
      </c>
      <c r="S2317">
        <f t="shared" si="337"/>
        <v>-3.4763474408575658E-7</v>
      </c>
      <c r="U2317">
        <f t="shared" si="338"/>
        <v>9.6218441265140573E-10</v>
      </c>
    </row>
    <row r="2318" spans="1:21" x14ac:dyDescent="0.3">
      <c r="A2318">
        <f t="shared" si="339"/>
        <v>99</v>
      </c>
      <c r="D2318" s="61">
        <f t="shared" si="331"/>
        <v>1.5955694114344733E-3</v>
      </c>
      <c r="E2318" s="61">
        <f>D2318/SUM(D2219:D2336)</f>
        <v>1.6778940432802104E-3</v>
      </c>
      <c r="F2318">
        <f>D2216*EXP(-N2216+D2216*A2318-EXP(-N2216+D2216*A2318))</f>
        <v>1.5632894995106976E-3</v>
      </c>
      <c r="G2318">
        <f t="shared" si="340"/>
        <v>6.7619308741757194E-5</v>
      </c>
      <c r="H2318">
        <f>F2318*(1/D2216+A2318-A2318*EXP(-N2216+D2216*A2318))</f>
        <v>-0.75731458944347363</v>
      </c>
      <c r="I2318">
        <f>F2318*(-1+EXP(-N2216+D2216*A2318))</f>
        <v>7.8011033317945807E-3</v>
      </c>
      <c r="K2318">
        <f t="shared" si="332"/>
        <v>1.1460454376951285E-4</v>
      </c>
      <c r="L2318">
        <f t="shared" si="333"/>
        <v>0.57352538738393699</v>
      </c>
      <c r="M2318">
        <f t="shared" si="334"/>
        <v>6.085721319333651E-5</v>
      </c>
      <c r="O2318">
        <f t="shared" si="335"/>
        <v>-5.9078893669241269E-3</v>
      </c>
      <c r="R2318">
        <f t="shared" si="336"/>
        <v>-8.6791693013165222E-5</v>
      </c>
      <c r="S2318">
        <f t="shared" si="337"/>
        <v>8.9404188823914456E-7</v>
      </c>
      <c r="U2318">
        <f t="shared" si="338"/>
        <v>1.3134201452618186E-8</v>
      </c>
    </row>
    <row r="2319" spans="1:21" x14ac:dyDescent="0.3">
      <c r="A2319">
        <f t="shared" si="339"/>
        <v>100</v>
      </c>
      <c r="D2319" s="61">
        <f t="shared" si="331"/>
        <v>1.0288153478439466E-3</v>
      </c>
      <c r="E2319" s="61">
        <f>D2319/SUM(D2219:D2336)</f>
        <v>1.0818978675648226E-3</v>
      </c>
      <c r="F2319">
        <f>D2216*EXP(-N2216+D2216*A2319-EXP(-N2216+D2216*A2319))</f>
        <v>8.9836071538933649E-4</v>
      </c>
      <c r="G2319">
        <f t="shared" si="340"/>
        <v>7.7776387786734942E-5</v>
      </c>
      <c r="H2319">
        <f>F2319*(1/D2216+A2319-A2319*EXP(-N2216+D2216*A2319))</f>
        <v>-0.49881477552818643</v>
      </c>
      <c r="I2319">
        <f>F2319*(-1+EXP(-N2216+D2216*A2319))</f>
        <v>5.0743160298383676E-3</v>
      </c>
      <c r="K2319">
        <f t="shared" si="332"/>
        <v>1.8353715217548608E-4</v>
      </c>
      <c r="L2319">
        <f t="shared" si="333"/>
        <v>0.248816180285235</v>
      </c>
      <c r="M2319">
        <f t="shared" si="334"/>
        <v>2.5748683170674615E-5</v>
      </c>
      <c r="O2319">
        <f t="shared" si="335"/>
        <v>-2.5311438113829036E-3</v>
      </c>
      <c r="R2319">
        <f t="shared" si="336"/>
        <v>-9.155104336349768E-5</v>
      </c>
      <c r="S2319">
        <f t="shared" si="337"/>
        <v>9.3132551335495285E-7</v>
      </c>
      <c r="U2319">
        <f t="shared" si="338"/>
        <v>3.3685886228687538E-8</v>
      </c>
    </row>
    <row r="2320" spans="1:21" x14ac:dyDescent="0.3">
      <c r="A2320">
        <f t="shared" si="339"/>
        <v>101</v>
      </c>
      <c r="D2320" s="61">
        <f t="shared" si="331"/>
        <v>6.4180751822480171E-4</v>
      </c>
      <c r="E2320" s="61">
        <f>D2320/SUM(D2219:D2336)</f>
        <v>6.7492207110795145E-4</v>
      </c>
      <c r="F2320">
        <f>D2216*EXP(-N2216+D2216*A2320-EXP(-N2216+D2216*A2320))</f>
        <v>4.8023032964046364E-4</v>
      </c>
      <c r="G2320">
        <f t="shared" si="340"/>
        <v>8.5120331255474587E-5</v>
      </c>
      <c r="H2320">
        <f>F2320*(1/D2216+A2320-A2320*EXP(-N2216+D2216*A2320))</f>
        <v>-0.30479508517516446</v>
      </c>
      <c r="I2320">
        <f>F2320*(-1+EXP(-N2216+D2216*A2320))</f>
        <v>3.063379422218774E-3</v>
      </c>
      <c r="K2320">
        <f t="shared" si="332"/>
        <v>1.9469174146748781E-4</v>
      </c>
      <c r="L2320">
        <f t="shared" si="333"/>
        <v>9.2900043946935754E-2</v>
      </c>
      <c r="M2320">
        <f t="shared" si="334"/>
        <v>9.3842934844734302E-6</v>
      </c>
      <c r="O2320">
        <f t="shared" si="335"/>
        <v>-9.3370299191901731E-4</v>
      </c>
      <c r="R2320">
        <f t="shared" si="336"/>
        <v>-5.9341085923484046E-5</v>
      </c>
      <c r="S2320">
        <f t="shared" si="337"/>
        <v>5.9641467448743971E-7</v>
      </c>
      <c r="U2320">
        <f t="shared" si="338"/>
        <v>3.7904874195643111E-8</v>
      </c>
    </row>
    <row r="2321" spans="1:21" x14ac:dyDescent="0.3">
      <c r="A2321">
        <f t="shared" si="339"/>
        <v>102</v>
      </c>
      <c r="D2321" s="61">
        <f t="shared" si="331"/>
        <v>3.8744594338125174E-4</v>
      </c>
      <c r="E2321" s="61">
        <f>D2321/SUM(D2219:D2336)</f>
        <v>4.074365150357371E-4</v>
      </c>
      <c r="F2321">
        <f>D2216*EXP(-N2216+D2216*A2321-EXP(-N2216+D2216*A2321))</f>
        <v>2.3691040791407487E-4</v>
      </c>
      <c r="G2321">
        <f t="shared" si="340"/>
        <v>9.0127559651788697E-5</v>
      </c>
      <c r="H2321">
        <f>F2321*(1/D2216+A2321-A2321*EXP(-N2216+D2216*A2321))</f>
        <v>-0.17146862226344786</v>
      </c>
      <c r="I2321">
        <f>F2321*(-1+EXP(-N2216+D2216*A2321))</f>
        <v>1.7033431505514467E-3</v>
      </c>
      <c r="K2321">
        <f t="shared" si="332"/>
        <v>1.7052610712166224E-4</v>
      </c>
      <c r="L2321">
        <f t="shared" si="333"/>
        <v>2.9401488420924968E-2</v>
      </c>
      <c r="M2321">
        <f t="shared" si="334"/>
        <v>2.9013778885305286E-6</v>
      </c>
      <c r="O2321">
        <f t="shared" si="335"/>
        <v>-2.9206990326693721E-4</v>
      </c>
      <c r="R2321">
        <f t="shared" si="336"/>
        <v>-2.923987664810055E-5</v>
      </c>
      <c r="S2321">
        <f t="shared" si="337"/>
        <v>2.9046447655588565E-7</v>
      </c>
      <c r="U2321">
        <f t="shared" si="338"/>
        <v>2.9079153210068622E-8</v>
      </c>
    </row>
    <row r="2322" spans="1:21" x14ac:dyDescent="0.3">
      <c r="A2322">
        <f t="shared" si="339"/>
        <v>103</v>
      </c>
      <c r="D2322" s="61">
        <f t="shared" si="331"/>
        <v>2.2644038814417097E-4</v>
      </c>
      <c r="E2322" s="61">
        <f>D2322/SUM(D2219:D2336)</f>
        <v>2.3812375425496599E-4</v>
      </c>
      <c r="F2322">
        <f>D2216*EXP(-N2216+D2216*A2322-EXP(-N2216+D2216*A2322))</f>
        <v>1.0691123634294854E-4</v>
      </c>
      <c r="G2322">
        <f t="shared" si="340"/>
        <v>9.337098599659761E-5</v>
      </c>
      <c r="H2322">
        <f>F2322*(1/D2216+A2322-A2322*EXP(-N2216+D2216*A2322))</f>
        <v>-8.8057814660875602E-2</v>
      </c>
      <c r="I2322">
        <f>F2322*(-1+EXP(-N2216+D2216*A2322))</f>
        <v>8.6488619090770743E-4</v>
      </c>
      <c r="K2322">
        <f t="shared" si="332"/>
        <v>1.3121251791201743E-4</v>
      </c>
      <c r="L2322">
        <f t="shared" si="333"/>
        <v>7.7541787228491178E-3</v>
      </c>
      <c r="M2322">
        <f t="shared" si="334"/>
        <v>7.4802812322284339E-7</v>
      </c>
      <c r="O2322">
        <f t="shared" si="335"/>
        <v>-7.6159987901701579E-5</v>
      </c>
      <c r="R2322">
        <f t="shared" si="336"/>
        <v>-1.1554287583483252E-5</v>
      </c>
      <c r="S2322">
        <f t="shared" si="337"/>
        <v>1.1348389481633409E-7</v>
      </c>
      <c r="U2322">
        <f t="shared" si="338"/>
        <v>1.7216724856811495E-8</v>
      </c>
    </row>
    <row r="2323" spans="1:21" x14ac:dyDescent="0.3">
      <c r="A2323">
        <f t="shared" si="339"/>
        <v>104</v>
      </c>
      <c r="D2323" s="61">
        <f t="shared" si="331"/>
        <v>1.2820683204820948E-4</v>
      </c>
      <c r="E2323" s="61">
        <f>D2323/SUM(D2219:D2336)</f>
        <v>1.348217622247589E-4</v>
      </c>
      <c r="F2323">
        <f>D2216*EXP(-N2216+D2216*A2323-EXP(-N2216+D2216*A2323))</f>
        <v>4.3703394950737091E-5</v>
      </c>
      <c r="G2323">
        <f t="shared" si="340"/>
        <v>9.537804398242467E-5</v>
      </c>
      <c r="H2323">
        <f>F2323*(1/D2216+A2323-A2323*EXP(-N2216+D2216*A2323))</f>
        <v>-4.0889838264725177E-2</v>
      </c>
      <c r="I2323">
        <f>F2323*(-1+EXP(-N2216+D2216*A2323))</f>
        <v>3.9720220325767207E-4</v>
      </c>
      <c r="K2323">
        <f t="shared" si="332"/>
        <v>9.1118367274021801E-5</v>
      </c>
      <c r="L2323">
        <f t="shared" si="333"/>
        <v>1.6719788733153833E-3</v>
      </c>
      <c r="M2323">
        <f t="shared" si="334"/>
        <v>1.5776959027274904E-7</v>
      </c>
      <c r="O2323">
        <f t="shared" si="335"/>
        <v>-1.6241533849598705E-5</v>
      </c>
      <c r="R2323">
        <f t="shared" si="336"/>
        <v>-3.725815300780579E-6</v>
      </c>
      <c r="S2323">
        <f t="shared" si="337"/>
        <v>3.6192416238483222E-8</v>
      </c>
      <c r="U2323">
        <f t="shared" si="338"/>
        <v>8.3025568546835266E-9</v>
      </c>
    </row>
    <row r="2324" spans="1:21" x14ac:dyDescent="0.3">
      <c r="A2324">
        <f t="shared" si="339"/>
        <v>105</v>
      </c>
      <c r="D2324" s="61">
        <f t="shared" si="331"/>
        <v>7.0381355086549861E-5</v>
      </c>
      <c r="E2324" s="61">
        <f>D2324/SUM(D2219:D2336)</f>
        <v>7.4012735272696199E-5</v>
      </c>
      <c r="F2324">
        <f>D2216*EXP(-N2216+D2216*A2324-EXP(-N2216+D2216*A2324))</f>
        <v>1.6008119928161301E-5</v>
      </c>
      <c r="G2324">
        <f t="shared" si="340"/>
        <v>9.6569484107403406E-5</v>
      </c>
      <c r="H2324">
        <f>F2324*(1/D2216+A2324-A2324*EXP(-N2216+D2216*A2324))</f>
        <v>-1.6986403328121857E-2</v>
      </c>
      <c r="I2324">
        <f>F2324*(-1+EXP(-N2216+D2216*A2324))</f>
        <v>1.6323760748493117E-4</v>
      </c>
      <c r="K2324">
        <f t="shared" si="332"/>
        <v>5.8004615344534898E-5</v>
      </c>
      <c r="L2324">
        <f t="shared" si="333"/>
        <v>2.8853789802562929E-4</v>
      </c>
      <c r="M2324">
        <f t="shared" si="334"/>
        <v>2.6646516497404456E-8</v>
      </c>
      <c r="O2324">
        <f t="shared" si="335"/>
        <v>-2.7728198390566843E-6</v>
      </c>
      <c r="R2324">
        <f t="shared" si="336"/>
        <v>-9.8528979113483561E-7</v>
      </c>
      <c r="S2324">
        <f t="shared" si="337"/>
        <v>9.468534631925604E-9</v>
      </c>
      <c r="U2324">
        <f t="shared" si="338"/>
        <v>3.3645354012674535E-9</v>
      </c>
    </row>
    <row r="2325" spans="1:21" x14ac:dyDescent="0.3">
      <c r="A2325">
        <f t="shared" si="339"/>
        <v>106</v>
      </c>
      <c r="D2325" s="61">
        <f t="shared" si="331"/>
        <v>3.7500025463462952E-5</v>
      </c>
      <c r="E2325" s="61">
        <f>D2325/SUM(D2219:D2336)</f>
        <v>3.9434868139915291E-5</v>
      </c>
      <c r="F2325">
        <f>D2216*EXP(-N2216+D2216*A2325-EXP(-N2216+D2216*A2325))</f>
        <v>5.1911186461365377E-6</v>
      </c>
      <c r="G2325">
        <f t="shared" si="340"/>
        <v>9.7250271571499181E-5</v>
      </c>
      <c r="H2325">
        <f>F2325*(1/D2216+A2325-A2325*EXP(-N2216+D2216*A2325))</f>
        <v>-6.2383315104541735E-3</v>
      </c>
      <c r="I2325">
        <f>F2325*(-1+EXP(-N2216+D2216*A2325))</f>
        <v>5.9321917777495972E-5</v>
      </c>
      <c r="K2325">
        <f t="shared" si="332"/>
        <v>3.4243749493778751E-5</v>
      </c>
      <c r="L2325">
        <f t="shared" si="333"/>
        <v>3.8916780034325446E-5</v>
      </c>
      <c r="M2325">
        <f t="shared" si="334"/>
        <v>3.5190899287999925E-9</v>
      </c>
      <c r="O2325">
        <f t="shared" si="335"/>
        <v>-3.7006978893192471E-7</v>
      </c>
      <c r="R2325">
        <f t="shared" si="336"/>
        <v>-2.1362386150313914E-7</v>
      </c>
      <c r="S2325">
        <f t="shared" si="337"/>
        <v>2.0314048918631126E-9</v>
      </c>
      <c r="U2325">
        <f t="shared" si="338"/>
        <v>1.1726343793926724E-9</v>
      </c>
    </row>
    <row r="2326" spans="1:21" x14ac:dyDescent="0.3">
      <c r="A2326">
        <f t="shared" si="339"/>
        <v>107</v>
      </c>
      <c r="D2326" s="61">
        <f t="shared" si="331"/>
        <v>1.9415139914063055E-5</v>
      </c>
      <c r="E2326" s="61">
        <f>D2326/SUM(D2219:D2336)</f>
        <v>2.041687900119042E-5</v>
      </c>
      <c r="F2326">
        <f>D2216*EXP(-N2216+D2216*A2326-EXP(-N2216+D2216*A2326))</f>
        <v>1.470495262804097E-6</v>
      </c>
      <c r="G2326">
        <f t="shared" si="340"/>
        <v>9.7625727155953304E-5</v>
      </c>
      <c r="H2326">
        <f>F2326*(1/D2216+A2326-A2326*EXP(-N2216+D2216*A2326))</f>
        <v>-1.9988134957157379E-3</v>
      </c>
      <c r="I2326">
        <f>F2326*(-1+EXP(-N2216+D2216*A2326))</f>
        <v>1.8812318499742373E-5</v>
      </c>
      <c r="K2326">
        <f t="shared" si="332"/>
        <v>1.8946383738386324E-5</v>
      </c>
      <c r="L2326">
        <f t="shared" si="333"/>
        <v>3.9952553906553679E-6</v>
      </c>
      <c r="M2326">
        <f t="shared" si="334"/>
        <v>3.5390332733574915E-10</v>
      </c>
      <c r="O2326">
        <f t="shared" si="335"/>
        <v>-3.76023161029879E-8</v>
      </c>
      <c r="R2326">
        <f t="shared" si="336"/>
        <v>-3.7870287511295778E-8</v>
      </c>
      <c r="S2326">
        <f t="shared" si="337"/>
        <v>3.5642540530486308E-10</v>
      </c>
      <c r="U2326">
        <f t="shared" si="338"/>
        <v>3.5896545676218972E-10</v>
      </c>
    </row>
    <row r="2327" spans="1:21" x14ac:dyDescent="0.3">
      <c r="A2327">
        <f t="shared" si="339"/>
        <v>108</v>
      </c>
      <c r="D2327" s="61">
        <f t="shared" si="331"/>
        <v>9.7801005852317208E-6</v>
      </c>
      <c r="E2327" s="61">
        <f>D2327/SUM(D2219:D2336)</f>
        <v>1.0284712402382081E-5</v>
      </c>
      <c r="F2327">
        <f>D2216*EXP(-N2216+D2216*A2327-EXP(-N2216+D2216*A2327))</f>
        <v>3.585057469071406E-7</v>
      </c>
      <c r="G2327">
        <f t="shared" si="340"/>
        <v>9.7826053044666974E-5</v>
      </c>
      <c r="H2327">
        <f>F2327*(1/D2216+A2327-A2327*EXP(-N2216+D2216*A2327))</f>
        <v>-5.5058031625926395E-4</v>
      </c>
      <c r="I2327">
        <f>F2327*(-1+EXP(-N2216+D2216*A2327))</f>
        <v>5.1298055944910065E-6</v>
      </c>
      <c r="K2327">
        <f t="shared" si="332"/>
        <v>9.9262066554749399E-6</v>
      </c>
      <c r="L2327">
        <f t="shared" si="333"/>
        <v>3.0313868465215109E-7</v>
      </c>
      <c r="M2327">
        <f t="shared" si="334"/>
        <v>2.6314905437271229E-11</v>
      </c>
      <c r="O2327">
        <f t="shared" si="335"/>
        <v>-2.8243699865634E-9</v>
      </c>
      <c r="R2327">
        <f t="shared" si="336"/>
        <v>-5.4651739996262034E-9</v>
      </c>
      <c r="S2327">
        <f t="shared" si="337"/>
        <v>5.0919510433329212E-11</v>
      </c>
      <c r="U2327">
        <f t="shared" si="338"/>
        <v>9.852957856719499E-11</v>
      </c>
    </row>
    <row r="2328" spans="1:21" x14ac:dyDescent="0.3">
      <c r="A2328">
        <f t="shared" si="339"/>
        <v>109</v>
      </c>
      <c r="D2328" s="61">
        <f t="shared" si="331"/>
        <v>4.8000042010171525E-6</v>
      </c>
      <c r="E2328" s="61">
        <f>D2328/SUM(D2219:D2336)</f>
        <v>5.0476641121904725E-6</v>
      </c>
      <c r="F2328">
        <f>D2216*EXP(-N2216+D2216*A2328-EXP(-N2216+D2216*A2328))</f>
        <v>7.3994117580925697E-8</v>
      </c>
      <c r="G2328">
        <f t="shared" si="340"/>
        <v>9.7929676674809234E-5</v>
      </c>
      <c r="H2328">
        <f>F2328*(1/D2216+A2328-A2328*EXP(-N2216+D2216*A2328))</f>
        <v>-1.2826396551793737E-4</v>
      </c>
      <c r="I2328">
        <f>F2328*(-1+EXP(-N2216+D2216*A2328))</f>
        <v>1.1832449231534252E-6</v>
      </c>
      <c r="K2328">
        <f t="shared" si="332"/>
        <v>4.9736699946095466E-6</v>
      </c>
      <c r="L2328">
        <f t="shared" si="333"/>
        <v>1.6451644850386628E-8</v>
      </c>
      <c r="M2328">
        <f t="shared" si="334"/>
        <v>1.400068548168355E-12</v>
      </c>
      <c r="O2328">
        <f t="shared" si="335"/>
        <v>-1.5176768602262539E-10</v>
      </c>
      <c r="R2328">
        <f t="shared" si="336"/>
        <v>-6.379426366861986E-10</v>
      </c>
      <c r="S2328">
        <f t="shared" si="337"/>
        <v>5.8850697705622697E-12</v>
      </c>
      <c r="U2328">
        <f t="shared" si="338"/>
        <v>2.4737393215279329E-11</v>
      </c>
    </row>
    <row r="2329" spans="1:21" x14ac:dyDescent="0.3">
      <c r="A2329">
        <f t="shared" si="339"/>
        <v>110</v>
      </c>
      <c r="D2329" s="61">
        <f t="shared" si="331"/>
        <v>2.2986030994332445E-6</v>
      </c>
      <c r="E2329" s="61">
        <f>D2329/SUM(D2219:D2336)</f>
        <v>2.4172012955155988E-6</v>
      </c>
      <c r="F2329">
        <f>D2216*EXP(-N2216+D2216*A2329-EXP(-N2216+D2216*A2329))</f>
        <v>1.2694590634318262E-8</v>
      </c>
      <c r="G2329">
        <f t="shared" si="340"/>
        <v>9.7981745411365753E-5</v>
      </c>
      <c r="H2329">
        <f>F2329*(1/D2216+A2329-A2329*EXP(-N2216+D2216*A2329))</f>
        <v>-2.4815423514228826E-5</v>
      </c>
      <c r="I2329">
        <f>F2329*(-1+EXP(-N2216+D2216*A2329))</f>
        <v>2.267016955973379E-7</v>
      </c>
      <c r="K2329">
        <f t="shared" si="332"/>
        <v>2.4045067048812804E-6</v>
      </c>
      <c r="L2329">
        <f t="shared" si="333"/>
        <v>6.1580524419054088E-10</v>
      </c>
      <c r="M2329">
        <f t="shared" si="334"/>
        <v>5.1393658786708053E-14</v>
      </c>
      <c r="O2329">
        <f t="shared" si="335"/>
        <v>-5.6256985876417247E-12</v>
      </c>
      <c r="R2329">
        <f t="shared" si="336"/>
        <v>-5.9668852224431803E-11</v>
      </c>
      <c r="S2329">
        <f t="shared" si="337"/>
        <v>5.4510574707175403E-13</v>
      </c>
      <c r="U2329">
        <f t="shared" si="338"/>
        <v>5.7816524938190326E-12</v>
      </c>
    </row>
    <row r="2330" spans="1:21" x14ac:dyDescent="0.3">
      <c r="A2330">
        <f t="shared" si="339"/>
        <v>111</v>
      </c>
      <c r="D2330" s="61">
        <f t="shared" si="331"/>
        <v>0</v>
      </c>
      <c r="E2330" s="61">
        <f>D2330/SUM(D2219:D2336)</f>
        <v>0</v>
      </c>
      <c r="F2330">
        <f>D2216*EXP(-N2216+D2216*A2330-EXP(-N2216+D2216*A2330))</f>
        <v>1.7739407263155129E-9</v>
      </c>
      <c r="G2330">
        <f t="shared" si="340"/>
        <v>9.8029604940692096E-5</v>
      </c>
      <c r="H2330">
        <f>F2330*(1/D2216+A2330-A2330*EXP(-N2216+D2216*A2330))</f>
        <v>-3.9074211533805643E-6</v>
      </c>
      <c r="I2330">
        <f>F2330*(-1+EXP(-N2216+D2216*A2330))</f>
        <v>3.5355282000691945E-8</v>
      </c>
      <c r="K2330">
        <f t="shared" si="332"/>
        <v>-1.7739407263155129E-9</v>
      </c>
      <c r="L2330">
        <f t="shared" si="333"/>
        <v>1.5267940069885901E-11</v>
      </c>
      <c r="M2330">
        <f t="shared" si="334"/>
        <v>1.2499959653484518E-15</v>
      </c>
      <c r="O2330">
        <f t="shared" si="335"/>
        <v>-1.3814797677323882E-13</v>
      </c>
      <c r="R2330">
        <f t="shared" si="336"/>
        <v>6.9315335188485173E-15</v>
      </c>
      <c r="S2330">
        <f t="shared" si="337"/>
        <v>-6.2718174631397243E-17</v>
      </c>
      <c r="U2330">
        <f t="shared" si="338"/>
        <v>3.1468657004808093E-18</v>
      </c>
    </row>
    <row r="2331" spans="1:21" x14ac:dyDescent="0.3">
      <c r="A2331">
        <f t="shared" si="339"/>
        <v>112</v>
      </c>
      <c r="D2331" s="61">
        <f t="shared" si="331"/>
        <v>0</v>
      </c>
      <c r="E2331" s="61">
        <f>D2331/SUM(D2219:D2336)</f>
        <v>0</v>
      </c>
      <c r="F2331">
        <f>D2216*EXP(-N2216+D2216*A2331-EXP(-N2216+D2216*A2331))</f>
        <v>1.9740925875880914E-10</v>
      </c>
      <c r="G2331">
        <f t="shared" si="340"/>
        <v>9.8029604940692096E-5</v>
      </c>
      <c r="H2331">
        <f>F2331*(1/D2216+A2331-A2331*EXP(-N2216+D2216*A2331))</f>
        <v>-4.896147902744659E-7</v>
      </c>
      <c r="I2331">
        <f>F2331*(-1+EXP(-N2216+D2216*A2331))</f>
        <v>4.3884668327887116E-9</v>
      </c>
      <c r="K2331">
        <f t="shared" si="332"/>
        <v>-1.9740925875880914E-10</v>
      </c>
      <c r="L2331">
        <f t="shared" si="333"/>
        <v>2.397226428555092E-13</v>
      </c>
      <c r="M2331">
        <f t="shared" si="334"/>
        <v>1.9258641142486587E-17</v>
      </c>
      <c r="O2331">
        <f t="shared" si="335"/>
        <v>-2.1486582679622946E-15</v>
      </c>
      <c r="R2331">
        <f t="shared" si="336"/>
        <v>9.6654492825432112E-17</v>
      </c>
      <c r="S2331">
        <f t="shared" si="337"/>
        <v>-8.6632398454843835E-19</v>
      </c>
      <c r="U2331">
        <f t="shared" si="338"/>
        <v>3.8970415443702465E-20</v>
      </c>
    </row>
    <row r="2332" spans="1:21" x14ac:dyDescent="0.3">
      <c r="A2332">
        <f t="shared" si="339"/>
        <v>113</v>
      </c>
      <c r="D2332" s="61">
        <f t="shared" si="331"/>
        <v>0</v>
      </c>
      <c r="E2332" s="61">
        <f>D2332/SUM(D2219:D2336)</f>
        <v>0</v>
      </c>
      <c r="F2332">
        <f>D2216*EXP(-N2216+D2216*A2332-EXP(-N2216+D2216*A2332))</f>
        <v>1.7062284473371147E-11</v>
      </c>
      <c r="G2332">
        <f t="shared" si="340"/>
        <v>9.8029604940692096E-5</v>
      </c>
      <c r="H2332">
        <f>F2332*(1/D2216+A2332-A2332*EXP(-N2216+D2216*A2332))</f>
        <v>-4.7618843362704032E-8</v>
      </c>
      <c r="I2332">
        <f>F2332*(-1+EXP(-N2216+D2216*A2332))</f>
        <v>4.2285398296627432E-10</v>
      </c>
      <c r="K2332">
        <f t="shared" si="332"/>
        <v>-1.7062284473371147E-11</v>
      </c>
      <c r="L2332">
        <f t="shared" si="333"/>
        <v>2.2675542432017418E-15</v>
      </c>
      <c r="M2332">
        <f t="shared" si="334"/>
        <v>1.7880549091044221E-19</v>
      </c>
      <c r="O2332">
        <f t="shared" si="335"/>
        <v>-2.0135817580166535E-17</v>
      </c>
      <c r="R2332">
        <f t="shared" si="336"/>
        <v>8.124862517473577E-19</v>
      </c>
      <c r="S2332">
        <f t="shared" si="337"/>
        <v>-7.2148549480686102E-21</v>
      </c>
      <c r="U2332">
        <f t="shared" si="338"/>
        <v>2.9112155145024214E-22</v>
      </c>
    </row>
    <row r="2333" spans="1:21" x14ac:dyDescent="0.3">
      <c r="A2333">
        <f t="shared" si="339"/>
        <v>114</v>
      </c>
      <c r="D2333" s="61">
        <f t="shared" si="331"/>
        <v>0</v>
      </c>
      <c r="E2333" s="61">
        <f>D2333/SUM(D2219:D2336)</f>
        <v>0</v>
      </c>
      <c r="F2333">
        <f>D2216*EXP(-N2216+D2216*A2333-EXP(-N2216+D2216*A2333))</f>
        <v>1.1140052263400058E-12</v>
      </c>
      <c r="G2333">
        <f t="shared" si="340"/>
        <v>9.8029604940692096E-5</v>
      </c>
      <c r="H2333">
        <f>F2333*(1/D2216+A2333-A2333*EXP(-N2216+D2216*A2333))</f>
        <v>-3.496469170815987E-9</v>
      </c>
      <c r="I2333">
        <f>F2333*(-1+EXP(-N2216+D2216*A2333))</f>
        <v>3.0764512287402223E-11</v>
      </c>
      <c r="K2333">
        <f t="shared" si="332"/>
        <v>-1.1140052263400058E-12</v>
      </c>
      <c r="L2333">
        <f t="shared" si="333"/>
        <v>1.2225296662466635E-17</v>
      </c>
      <c r="M2333">
        <f t="shared" si="334"/>
        <v>9.4645521628172244E-22</v>
      </c>
      <c r="O2333">
        <f t="shared" si="335"/>
        <v>-1.075671687680915E-19</v>
      </c>
      <c r="R2333">
        <f t="shared" si="336"/>
        <v>3.8950849300257162E-21</v>
      </c>
      <c r="S2333">
        <f t="shared" si="337"/>
        <v>-3.4271827473967405E-23</v>
      </c>
      <c r="U2333">
        <f t="shared" si="338"/>
        <v>1.2410076443128475E-24</v>
      </c>
    </row>
    <row r="2334" spans="1:21" x14ac:dyDescent="0.3">
      <c r="A2334">
        <f t="shared" si="339"/>
        <v>115</v>
      </c>
      <c r="D2334" s="61">
        <f t="shared" si="331"/>
        <v>0</v>
      </c>
      <c r="E2334" s="61">
        <f>D2334/SUM(D2219:D2336)</f>
        <v>0</v>
      </c>
      <c r="F2334">
        <f>D2216*EXP(-N2216+D2216*A2334-EXP(-N2216+D2216*A2334))</f>
        <v>5.327598643538922E-14</v>
      </c>
      <c r="G2334">
        <f t="shared" si="340"/>
        <v>9.8029604940692096E-5</v>
      </c>
      <c r="H2334">
        <f>F2334*(1/D2216+A2334-A2334*EXP(-N2216+D2216*A2334))</f>
        <v>-1.8795124728107678E-10</v>
      </c>
      <c r="I2334">
        <f>F2334*(-1+EXP(-N2216+D2216*A2334))</f>
        <v>1.6388022243866738E-12</v>
      </c>
      <c r="K2334">
        <f t="shared" si="332"/>
        <v>-5.327598643538922E-14</v>
      </c>
      <c r="L2334">
        <f t="shared" si="333"/>
        <v>3.5325671354512475E-20</v>
      </c>
      <c r="M2334">
        <f t="shared" si="334"/>
        <v>2.68567273065471E-24</v>
      </c>
      <c r="O2334">
        <f t="shared" si="335"/>
        <v>-3.0801492212047839E-22</v>
      </c>
      <c r="R2334">
        <f t="shared" si="336"/>
        <v>1.0013288100661131E-23</v>
      </c>
      <c r="S2334">
        <f t="shared" si="337"/>
        <v>-8.7308805076710113E-26</v>
      </c>
      <c r="U2334">
        <f t="shared" si="338"/>
        <v>2.8383307306637761E-27</v>
      </c>
    </row>
    <row r="2335" spans="1:21" x14ac:dyDescent="0.3">
      <c r="A2335">
        <f t="shared" si="339"/>
        <v>116</v>
      </c>
      <c r="D2335" s="61">
        <f t="shared" si="331"/>
        <v>0</v>
      </c>
      <c r="E2335" s="61">
        <f>D2335/SUM(D2219:D2336)</f>
        <v>0</v>
      </c>
      <c r="F2335">
        <f>D2216*EXP(-N2216+D2216*A2335-EXP(-N2216+D2216*A2335))</f>
        <v>1.8034864503433903E-15</v>
      </c>
      <c r="G2335">
        <f t="shared" si="340"/>
        <v>9.8029604940692096E-5</v>
      </c>
      <c r="H2335">
        <f>F2335*(1/D2216+A2335-A2335*EXP(-N2216+D2216*A2335))</f>
        <v>-7.1480865402880988E-12</v>
      </c>
      <c r="I2335">
        <f>F2335*(-1+EXP(-N2216+D2216*A2335))</f>
        <v>6.1770561063754834E-14</v>
      </c>
      <c r="K2335">
        <f t="shared" si="332"/>
        <v>-1.8034864503433903E-15</v>
      </c>
      <c r="L2335">
        <f t="shared" si="333"/>
        <v>5.1095141187447883E-23</v>
      </c>
      <c r="M2335">
        <f t="shared" si="334"/>
        <v>3.8156022141310649E-27</v>
      </c>
      <c r="O2335">
        <f t="shared" si="335"/>
        <v>-4.4154131612587008E-25</v>
      </c>
      <c r="R2335">
        <f t="shared" si="336"/>
        <v>1.2891477221291549E-26</v>
      </c>
      <c r="S2335">
        <f t="shared" si="337"/>
        <v>-1.1140236990859084E-28</v>
      </c>
      <c r="U2335">
        <f t="shared" si="338"/>
        <v>3.2525633765722017E-30</v>
      </c>
    </row>
    <row r="2336" spans="1:21" x14ac:dyDescent="0.3">
      <c r="A2336">
        <f t="shared" si="339"/>
        <v>117</v>
      </c>
      <c r="D2336" s="61">
        <f t="shared" si="331"/>
        <v>0</v>
      </c>
      <c r="E2336" s="61">
        <f>D2336/SUM(D2219:D2336)</f>
        <v>0</v>
      </c>
      <c r="F2336">
        <f>D2216*EXP(-N2216+D2216*A2336-EXP(-N2216+D2216*A2336))</f>
        <v>4.160463307427917E-17</v>
      </c>
      <c r="G2336">
        <f t="shared" si="340"/>
        <v>9.8029604940692096E-5</v>
      </c>
      <c r="H2336">
        <f>F2336*(1/D2216+A2336-A2336*EXP(-N2216+D2216*A2336))</f>
        <v>-1.8517951609237267E-13</v>
      </c>
      <c r="I2336">
        <f>F2336*(-1+EXP(-N2216+D2216*A2336))</f>
        <v>1.5861416771208284E-15</v>
      </c>
      <c r="K2336">
        <f t="shared" si="332"/>
        <v>-4.160463307427917E-17</v>
      </c>
      <c r="L2336">
        <f t="shared" si="333"/>
        <v>3.4291453180205308E-26</v>
      </c>
      <c r="M2336">
        <f t="shared" si="334"/>
        <v>2.515845419899674E-30</v>
      </c>
      <c r="O2336">
        <f t="shared" si="335"/>
        <v>-2.9372094822317941E-28</v>
      </c>
      <c r="R2336">
        <f t="shared" si="336"/>
        <v>7.7043258198957403E-30</v>
      </c>
      <c r="S2336">
        <f t="shared" si="337"/>
        <v>-6.5990842480433851E-32</v>
      </c>
      <c r="U2336">
        <f t="shared" si="338"/>
        <v>1.7309454932454041E-33</v>
      </c>
    </row>
    <row r="2337" spans="1:21" x14ac:dyDescent="0.3">
      <c r="A2337" t="s">
        <v>3</v>
      </c>
      <c r="D2337" s="61" t="s">
        <v>3</v>
      </c>
      <c r="E2337" s="61" t="s">
        <v>3</v>
      </c>
      <c r="F2337" t="s">
        <v>3</v>
      </c>
    </row>
    <row r="2338" spans="1:21" x14ac:dyDescent="0.3">
      <c r="E2338" s="61" t="s">
        <v>3</v>
      </c>
      <c r="F2338" t="s">
        <v>3</v>
      </c>
    </row>
    <row r="2339" spans="1:21" x14ac:dyDescent="0.3">
      <c r="E2339" s="61" t="s">
        <v>3</v>
      </c>
      <c r="F2339" t="s">
        <v>3</v>
      </c>
      <c r="U2339" t="s">
        <v>47</v>
      </c>
    </row>
    <row r="2340" spans="1:21" x14ac:dyDescent="0.3">
      <c r="D2340">
        <f>SUM(D2219:D2339)</f>
        <v>0.95093573865677716</v>
      </c>
      <c r="E2340">
        <f>SUM(E2219:E2339)</f>
        <v>1.0000000000000009</v>
      </c>
      <c r="F2340">
        <f>SUM(F2218:F2339)</f>
        <v>0.99981291564481134</v>
      </c>
      <c r="G2340">
        <f>SUM(G2219:G2339)</f>
        <v>1.7006250357824489E-2</v>
      </c>
      <c r="H2340">
        <f>SUM(H2219:H2339)</f>
        <v>9.5158082574224191E-5</v>
      </c>
      <c r="I2340">
        <f>SUM(I2219:I2339)</f>
        <v>1.8706686965373629E-4</v>
      </c>
      <c r="L2340">
        <f t="shared" ref="L2340:M2340" si="341">SUM(L2219:L2339)</f>
        <v>93.697396433991472</v>
      </c>
      <c r="M2340">
        <f t="shared" si="341"/>
        <v>1.3032067115093391E-2</v>
      </c>
      <c r="O2340">
        <f t="shared" ref="O2340" si="342">SUM(O2219:O2339)</f>
        <v>-1.0951141806627773</v>
      </c>
      <c r="R2340">
        <f t="shared" ref="R2340:S2340" si="343">SUM(R2219:R2339)</f>
        <v>2.5516491185500804E-3</v>
      </c>
      <c r="S2340">
        <f t="shared" si="343"/>
        <v>-1.1532628049839919E-5</v>
      </c>
      <c r="U2340">
        <f t="shared" ref="U2340" si="344">SUM(U2219:U2339)</f>
        <v>9.350451170621049E-5</v>
      </c>
    </row>
    <row r="2341" spans="1:21" x14ac:dyDescent="0.3">
      <c r="E2341" t="s">
        <v>3</v>
      </c>
      <c r="F2341" t="s">
        <v>3</v>
      </c>
    </row>
    <row r="2342" spans="1:21" x14ac:dyDescent="0.3">
      <c r="H2342" t="s">
        <v>32</v>
      </c>
      <c r="I2342" t="s">
        <v>33</v>
      </c>
      <c r="K2342" t="s">
        <v>34</v>
      </c>
      <c r="L2342" t="s">
        <v>35</v>
      </c>
      <c r="M2342" t="s">
        <v>36</v>
      </c>
      <c r="O2342" t="s">
        <v>37</v>
      </c>
      <c r="R2342" t="s">
        <v>38</v>
      </c>
      <c r="S2342" t="s">
        <v>39</v>
      </c>
      <c r="U2342" t="s">
        <v>40</v>
      </c>
    </row>
    <row r="2344" spans="1:21" x14ac:dyDescent="0.3">
      <c r="T2344" s="9" t="s">
        <v>48</v>
      </c>
      <c r="U2344">
        <f>(U2340/(A2336-3))^0.5</f>
        <v>9.0565722818666816E-4</v>
      </c>
    </row>
    <row r="2345" spans="1:21" x14ac:dyDescent="0.3">
      <c r="D2345">
        <f>L2340</f>
        <v>93.697396433991472</v>
      </c>
      <c r="E2345">
        <f>O2340</f>
        <v>-1.0951141806627773</v>
      </c>
      <c r="G2345">
        <f>R2340</f>
        <v>2.5516491185500804E-3</v>
      </c>
    </row>
    <row r="2346" spans="1:21" x14ac:dyDescent="0.3">
      <c r="D2346">
        <f>O2340</f>
        <v>-1.0951141806627773</v>
      </c>
      <c r="E2346">
        <f>M2340</f>
        <v>1.3032067115093391E-2</v>
      </c>
      <c r="G2346">
        <f>S2340</f>
        <v>-1.1532628049839919E-5</v>
      </c>
      <c r="H2346" s="9" t="s">
        <v>49</v>
      </c>
      <c r="I2346">
        <f>MDETERM(D2345:E2346)</f>
        <v>2.1795690148582968E-2</v>
      </c>
      <c r="J2346" t="s">
        <v>3</v>
      </c>
      <c r="L2346" t="s">
        <v>3</v>
      </c>
      <c r="M2346" t="s">
        <v>3</v>
      </c>
      <c r="N2346" t="s">
        <v>3</v>
      </c>
    </row>
    <row r="2348" spans="1:21" x14ac:dyDescent="0.3">
      <c r="I2348" t="s">
        <v>3</v>
      </c>
    </row>
    <row r="2350" spans="1:21" x14ac:dyDescent="0.3">
      <c r="D2350">
        <f>R2340</f>
        <v>2.5516491185500804E-3</v>
      </c>
      <c r="E2350">
        <f>O2340</f>
        <v>-1.0951141806627773</v>
      </c>
      <c r="K2350" t="s">
        <v>50</v>
      </c>
      <c r="L2350" t="s">
        <v>51</v>
      </c>
    </row>
    <row r="2351" spans="1:21" x14ac:dyDescent="0.3">
      <c r="D2351">
        <f>S2340</f>
        <v>-1.1532628049839919E-5</v>
      </c>
      <c r="E2351">
        <f>M2340</f>
        <v>1.3032067115093391E-2</v>
      </c>
      <c r="H2351" s="9" t="s">
        <v>16</v>
      </c>
      <c r="I2351">
        <f>MDETERM(D2350:E2351)/MDETERM(D2345:E2346)</f>
        <v>9.4622918149556146E-4</v>
      </c>
      <c r="K2351">
        <f>U2344*(ABS(L2351))^0.5</f>
        <v>9.0565722818666794E-4</v>
      </c>
      <c r="L2351">
        <f>(M2340*L2340-O2340*O2340)/I2346</f>
        <v>0.99999999999999956</v>
      </c>
      <c r="N2351">
        <f>D2216/K2351</f>
        <v>115.11700923306127</v>
      </c>
    </row>
    <row r="2355" spans="1:14" x14ac:dyDescent="0.3">
      <c r="D2355">
        <f>L2340</f>
        <v>93.697396433991472</v>
      </c>
      <c r="E2355">
        <f>R2340</f>
        <v>2.5516491185500804E-3</v>
      </c>
      <c r="L2355" t="s">
        <v>52</v>
      </c>
    </row>
    <row r="2356" spans="1:14" x14ac:dyDescent="0.3">
      <c r="D2356">
        <f>O2340</f>
        <v>-1.0951141806627773</v>
      </c>
      <c r="E2356">
        <f>S2340</f>
        <v>-1.1532628049839919E-5</v>
      </c>
      <c r="H2356" s="9" t="s">
        <v>18</v>
      </c>
      <c r="I2356">
        <f>MDETERM(D2355:E2356)/MDETERM(D2345:E2346)</f>
        <v>7.862884358354065E-2</v>
      </c>
      <c r="K2356">
        <f>U2344*(ABS(L2356))^0.5</f>
        <v>9.0565722818666794E-4</v>
      </c>
      <c r="L2356">
        <f>(L2340*M2340-O2340*O2340)/I2346</f>
        <v>0.99999999999999956</v>
      </c>
      <c r="M2356" t="s">
        <v>3</v>
      </c>
      <c r="N2356">
        <f>N2216/K2356</f>
        <v>9419.9837285291687</v>
      </c>
    </row>
    <row r="2359" spans="1:14" x14ac:dyDescent="0.3">
      <c r="D2359" t="s">
        <v>3</v>
      </c>
      <c r="E2359" t="s">
        <v>3</v>
      </c>
      <c r="F2359" t="s">
        <v>3</v>
      </c>
      <c r="N2359" t="s">
        <v>3</v>
      </c>
    </row>
    <row r="2361" spans="1:14" x14ac:dyDescent="0.3">
      <c r="H2361" s="9"/>
    </row>
    <row r="2364" spans="1:14" x14ac:dyDescent="0.3">
      <c r="A2364" s="9" t="s">
        <v>22</v>
      </c>
      <c r="B2364" s="9"/>
      <c r="C2364" s="9"/>
      <c r="D2364">
        <f>1-U2340/G2340</f>
        <v>0.9945017561344327</v>
      </c>
    </row>
    <row r="2416" spans="1:15" x14ac:dyDescent="0.3">
      <c r="A2416" t="s">
        <v>3</v>
      </c>
      <c r="D2416">
        <f>D2216+$D$3*I2351</f>
        <v>0.10472966608990111</v>
      </c>
      <c r="N2416">
        <f>N2216+$D$3*I2356</f>
        <v>8.5705907749350114</v>
      </c>
      <c r="O2416" t="s">
        <v>3</v>
      </c>
    </row>
    <row r="2418" spans="1:21" ht="57.6" x14ac:dyDescent="0.3">
      <c r="D2418" s="63" t="s">
        <v>53</v>
      </c>
      <c r="E2418" s="63" t="s">
        <v>31</v>
      </c>
      <c r="F2418" t="s">
        <v>24</v>
      </c>
      <c r="H2418" t="s">
        <v>32</v>
      </c>
      <c r="I2418" t="s">
        <v>33</v>
      </c>
      <c r="K2418" t="s">
        <v>34</v>
      </c>
      <c r="L2418" t="s">
        <v>35</v>
      </c>
      <c r="M2418" t="s">
        <v>36</v>
      </c>
      <c r="O2418" t="s">
        <v>37</v>
      </c>
      <c r="R2418" t="s">
        <v>38</v>
      </c>
      <c r="S2418" t="s">
        <v>39</v>
      </c>
      <c r="U2418" t="s">
        <v>40</v>
      </c>
    </row>
    <row r="2419" spans="1:21" x14ac:dyDescent="0.3">
      <c r="A2419">
        <v>0</v>
      </c>
      <c r="D2419" s="61">
        <f>D2219</f>
        <v>4.2518059718941554E-3</v>
      </c>
      <c r="E2419" s="61">
        <f>D2419/SUM(D2419:D2536)</f>
        <v>4.4711811735038461E-3</v>
      </c>
      <c r="F2419">
        <f>D2416*EXP(-N2416+D2416*A2419-EXP(-N2416+D2416*A2419))</f>
        <v>1.9853043591519603E-5</v>
      </c>
      <c r="G2419">
        <f>(1/$H$4-E2419)^2</f>
        <v>2.9482824967505221E-5</v>
      </c>
      <c r="H2419">
        <f>F2419*(1/D2416+A2419-A2419*EXP(-N2416+D2416*A2419))</f>
        <v>1.8956466045139044E-4</v>
      </c>
      <c r="I2419">
        <f>F2419*(-1+EXP(-N2416+D2416*A2419))</f>
        <v>-1.9849279442434957E-5</v>
      </c>
      <c r="K2419">
        <f>E2419-F2419</f>
        <v>4.4513281299123266E-3</v>
      </c>
      <c r="L2419">
        <f>H2419*H2419</f>
        <v>3.5934760492050948E-8</v>
      </c>
      <c r="M2419">
        <f>I2419*I2419</f>
        <v>3.9399389438387099E-10</v>
      </c>
      <c r="O2419">
        <f>H2419*I2419</f>
        <v>-3.762721917709947E-9</v>
      </c>
      <c r="R2419">
        <f>H2419*K2419</f>
        <v>8.4381450550455304E-7</v>
      </c>
      <c r="S2419">
        <f>I2419*K2419</f>
        <v>-8.8355655940601189E-8</v>
      </c>
      <c r="U2419">
        <f>K2419*K2419</f>
        <v>1.9814322120148772E-5</v>
      </c>
    </row>
    <row r="2420" spans="1:21" x14ac:dyDescent="0.3">
      <c r="A2420">
        <f>A2419+1</f>
        <v>1</v>
      </c>
      <c r="D2420" s="61">
        <f t="shared" ref="D2420:D2483" si="345">D2220</f>
        <v>5.8713955650789454E-4</v>
      </c>
      <c r="E2420" s="61">
        <f>D2420/SUM(D2419:D2536)</f>
        <v>6.1743347382994069E-4</v>
      </c>
      <c r="F2420">
        <f>D2416*EXP(-N2416+D2416*A2420-EXP(-N2416+D2416*A2420))</f>
        <v>2.2044564358301781E-5</v>
      </c>
      <c r="G2420">
        <f>(1/$H$4-E2420)^2</f>
        <v>8.6184423612922735E-5</v>
      </c>
      <c r="H2420">
        <f>F2420*(1/D2416+A2420-A2420*EXP(-N2416+D2416*A2420))</f>
        <v>2.3253008499615475E-4</v>
      </c>
      <c r="I2420">
        <f>F2420*(-1+EXP(-N2416+D2416*A2420))</f>
        <v>-2.2039923217366308E-5</v>
      </c>
      <c r="K2420">
        <f t="shared" ref="K2420:K2483" si="346">E2420-F2420</f>
        <v>5.9538890947163892E-4</v>
      </c>
      <c r="L2420">
        <f t="shared" ref="L2420:L2483" si="347">H2420*H2420</f>
        <v>5.4070240428318956E-8</v>
      </c>
      <c r="M2420">
        <f t="shared" ref="M2420:M2483" si="348">I2420*I2420</f>
        <v>4.8575821542740246E-10</v>
      </c>
      <c r="O2420">
        <f t="shared" ref="O2420:O2483" si="349">H2420*I2420</f>
        <v>-5.1249452190429123E-9</v>
      </c>
      <c r="R2420">
        <f t="shared" ref="R2420:R2483" si="350">H2420*K2420</f>
        <v>1.3844583372520809E-7</v>
      </c>
      <c r="S2420">
        <f t="shared" ref="S2420:S2483" si="351">I2420*K2420</f>
        <v>-1.3122325849226381E-8</v>
      </c>
      <c r="U2420">
        <f t="shared" ref="U2420:U2483" si="352">K2420*K2420</f>
        <v>3.5448795352182744E-7</v>
      </c>
    </row>
    <row r="2421" spans="1:21" x14ac:dyDescent="0.3">
      <c r="A2421">
        <f t="shared" ref="A2421:A2484" si="353">A2420+1</f>
        <v>2</v>
      </c>
      <c r="D2421" s="61">
        <f t="shared" si="345"/>
        <v>2.2883227438282399E-4</v>
      </c>
      <c r="E2421" s="61">
        <f>D2421/SUM(D2419:D2536)</f>
        <v>2.406390517050667E-4</v>
      </c>
      <c r="F2421">
        <f>D2416*EXP(-N2416+D2416*A2421-EXP(-N2416+D2416*A2421))</f>
        <v>2.4477944265526264E-5</v>
      </c>
      <c r="G2421">
        <f t="shared" ref="G2421:G2484" si="354">(1/$H$4-E2421)^2</f>
        <v>9.3322382357163616E-5</v>
      </c>
      <c r="H2421">
        <f>F2421*(1/D2416+A2421-A2421*EXP(-N2416+D2416*A2421))</f>
        <v>2.826694728446323E-4</v>
      </c>
      <c r="I2421">
        <f>F2421*(-1+EXP(-N2416+D2416*A2421))</f>
        <v>-2.4472221819652739E-5</v>
      </c>
      <c r="K2421">
        <f t="shared" si="346"/>
        <v>2.1616110743954042E-4</v>
      </c>
      <c r="L2421">
        <f t="shared" si="347"/>
        <v>7.9902030878262323E-8</v>
      </c>
      <c r="M2421">
        <f t="shared" si="348"/>
        <v>5.9888964079028767E-10</v>
      </c>
      <c r="O2421">
        <f t="shared" si="349"/>
        <v>-6.9175500410981486E-9</v>
      </c>
      <c r="R2421">
        <f t="shared" si="350"/>
        <v>6.1102146289446815E-8</v>
      </c>
      <c r="S2421">
        <f t="shared" si="351"/>
        <v>-5.2899425700422211E-9</v>
      </c>
      <c r="U2421">
        <f t="shared" si="352"/>
        <v>4.672562436948854E-8</v>
      </c>
    </row>
    <row r="2422" spans="1:21" x14ac:dyDescent="0.3">
      <c r="A2422">
        <f t="shared" si="353"/>
        <v>3</v>
      </c>
      <c r="D2422" s="61">
        <f t="shared" si="345"/>
        <v>1.5916220114630932E-4</v>
      </c>
      <c r="E2422" s="61">
        <f>D2422/SUM(D2419:D2536)</f>
        <v>1.6737429741691095E-4</v>
      </c>
      <c r="F2422">
        <f>D2416*EXP(-N2416+D2416*A2422-EXP(-N2416+D2416*A2422))</f>
        <v>2.7179862026479337E-5</v>
      </c>
      <c r="G2422">
        <f t="shared" si="354"/>
        <v>9.4743276573020763E-5</v>
      </c>
      <c r="H2422">
        <f>F2422*(1/D2416+A2422-A2422*EXP(-N2416+D2416*A2422))</f>
        <v>3.4104242067322255E-4</v>
      </c>
      <c r="I2422">
        <f>F2422*(-1+EXP(-N2416+D2416*A2422))</f>
        <v>-2.717280636857391E-5</v>
      </c>
      <c r="K2422">
        <f t="shared" si="346"/>
        <v>1.4019443539043161E-4</v>
      </c>
      <c r="L2422">
        <f t="shared" si="347"/>
        <v>1.163099326986513E-7</v>
      </c>
      <c r="M2422">
        <f t="shared" si="348"/>
        <v>7.3836140594401085E-10</v>
      </c>
      <c r="O2422">
        <f t="shared" si="349"/>
        <v>-9.2670796604232046E-9</v>
      </c>
      <c r="R2422">
        <f t="shared" si="350"/>
        <v>4.7812249610468498E-8</v>
      </c>
      <c r="S2422">
        <f t="shared" si="351"/>
        <v>-3.8094762468157434E-9</v>
      </c>
      <c r="U2422">
        <f t="shared" si="352"/>
        <v>1.9654479714441903E-8</v>
      </c>
    </row>
    <row r="2423" spans="1:21" x14ac:dyDescent="0.3">
      <c r="A2423">
        <f t="shared" si="353"/>
        <v>4</v>
      </c>
      <c r="D2423" s="61">
        <f t="shared" si="345"/>
        <v>2.1879988530606242E-4</v>
      </c>
      <c r="E2423" s="61">
        <f>D2423/SUM(D2419:D2536)</f>
        <v>2.3008903379225526E-4</v>
      </c>
      <c r="F2423">
        <f>D2416*EXP(-N2416+D2416*A2423-EXP(-N2416+D2416*A2423))</f>
        <v>3.0179936126715645E-5</v>
      </c>
      <c r="G2423">
        <f t="shared" si="354"/>
        <v>9.3526327413227808E-5</v>
      </c>
      <c r="H2423">
        <f>F2423*(1/D2416+A2423-A2423*EXP(-N2416+D2416*A2423))</f>
        <v>4.0885483448495949E-4</v>
      </c>
      <c r="I2423">
        <f>F2423*(-1+EXP(-N2416+D2416*A2423))</f>
        <v>-3.017123667062549E-5</v>
      </c>
      <c r="K2423">
        <f t="shared" si="346"/>
        <v>1.9990909766553962E-4</v>
      </c>
      <c r="L2423">
        <f t="shared" si="347"/>
        <v>1.671622756817236E-7</v>
      </c>
      <c r="M2423">
        <f t="shared" si="348"/>
        <v>9.1030352223489634E-10</v>
      </c>
      <c r="O2423">
        <f t="shared" si="349"/>
        <v>-1.2335655975175125E-8</v>
      </c>
      <c r="R2423">
        <f t="shared" si="350"/>
        <v>8.1733801038081809E-8</v>
      </c>
      <c r="S2423">
        <f t="shared" si="351"/>
        <v>-6.0315046982781813E-9</v>
      </c>
      <c r="U2423">
        <f t="shared" si="352"/>
        <v>3.9963647329450258E-8</v>
      </c>
    </row>
    <row r="2424" spans="1:21" x14ac:dyDescent="0.3">
      <c r="A2424">
        <f t="shared" si="353"/>
        <v>5</v>
      </c>
      <c r="D2424" s="61">
        <f t="shared" si="345"/>
        <v>1.8892763764826815E-4</v>
      </c>
      <c r="E2424" s="61">
        <f>D2424/SUM(D2419:D2536)</f>
        <v>1.9867550452476801E-4</v>
      </c>
      <c r="F2424">
        <f>D2416*EXP(-N2416+D2416*A2424-EXP(-N2416+D2416*A2424))</f>
        <v>3.3511048046507885E-5</v>
      </c>
      <c r="G2424">
        <f t="shared" si="354"/>
        <v>9.4134908490359212E-5</v>
      </c>
      <c r="H2424">
        <f>F2424*(1/D2416+A2424-A2424*EXP(-N2416+D2416*A2424))</f>
        <v>4.8747826250709051E-4</v>
      </c>
      <c r="I2424">
        <f>F2424*(-1+EXP(-N2416+D2416*A2424))</f>
        <v>-3.3500321860830314E-5</v>
      </c>
      <c r="K2424">
        <f t="shared" si="346"/>
        <v>1.6516445647826012E-4</v>
      </c>
      <c r="L2424">
        <f t="shared" si="347"/>
        <v>2.3763505641693184E-7</v>
      </c>
      <c r="M2424">
        <f t="shared" si="348"/>
        <v>1.1222715647792254E-9</v>
      </c>
      <c r="O2424">
        <f t="shared" si="349"/>
        <v>-1.6330678694145862E-8</v>
      </c>
      <c r="R2424">
        <f t="shared" si="350"/>
        <v>8.0514082271950206E-8</v>
      </c>
      <c r="S2424">
        <f t="shared" si="351"/>
        <v>-5.5330624519908143E-9</v>
      </c>
      <c r="U2424">
        <f t="shared" si="352"/>
        <v>2.7279297683759079E-8</v>
      </c>
    </row>
    <row r="2425" spans="1:21" x14ac:dyDescent="0.3">
      <c r="A2425">
        <f t="shared" si="353"/>
        <v>6</v>
      </c>
      <c r="D2425" s="61">
        <f t="shared" si="345"/>
        <v>1.292494748669822E-4</v>
      </c>
      <c r="E2425" s="61">
        <f>D2425/SUM(D2419:D2536)</f>
        <v>1.3591820100225765E-4</v>
      </c>
      <c r="F2425">
        <f>D2416*EXP(-N2416+D2416*A2425-EXP(-N2416+D2416*A2425))</f>
        <v>3.7209700853997066E-5</v>
      </c>
      <c r="G2425">
        <f t="shared" si="354"/>
        <v>9.5356629173258618E-5</v>
      </c>
      <c r="H2425">
        <f>F2425*(1/D2416+A2425-A2425*EXP(-N2416+D2416*A2425))</f>
        <v>5.7847169828945902E-4</v>
      </c>
      <c r="I2425">
        <f>F2425*(-1+EXP(-N2416+D2416*A2425))</f>
        <v>-3.7196475813981193E-5</v>
      </c>
      <c r="K2425">
        <f t="shared" si="346"/>
        <v>9.8708500148260593E-5</v>
      </c>
      <c r="L2425">
        <f t="shared" si="347"/>
        <v>3.346295057218909E-7</v>
      </c>
      <c r="M2425">
        <f t="shared" si="348"/>
        <v>1.3835778129800878E-9</v>
      </c>
      <c r="O2425">
        <f t="shared" si="349"/>
        <v>-2.1517108534496489E-8</v>
      </c>
      <c r="R2425">
        <f t="shared" si="350"/>
        <v>5.710007371636962E-8</v>
      </c>
      <c r="S2425">
        <f t="shared" si="351"/>
        <v>-3.6716083383991341E-9</v>
      </c>
      <c r="U2425">
        <f t="shared" si="352"/>
        <v>9.7433680015191617E-9</v>
      </c>
    </row>
    <row r="2426" spans="1:21" x14ac:dyDescent="0.3">
      <c r="A2426">
        <f t="shared" si="353"/>
        <v>7</v>
      </c>
      <c r="D2426" s="61">
        <f t="shared" si="345"/>
        <v>1.2923267352736023E-4</v>
      </c>
      <c r="E2426" s="61">
        <f>D2426/SUM(D2419:D2536)</f>
        <v>1.3590053278458638E-4</v>
      </c>
      <c r="F2426">
        <f>D2416*EXP(-N2416+D2416*A2426-EXP(-N2416+D2416*A2426))</f>
        <v>4.1316417000691649E-5</v>
      </c>
      <c r="G2426">
        <f t="shared" si="354"/>
        <v>9.5356974236402502E-5</v>
      </c>
      <c r="H2426">
        <f>F2426*(1/D2416+A2426-A2426*EXP(-N2416+D2416*A2426))</f>
        <v>6.8360615982265111E-4</v>
      </c>
      <c r="I2426">
        <f>F2426*(-1+EXP(-N2416+D2416*A2426))</f>
        <v>-4.1300111017723451E-5</v>
      </c>
      <c r="K2426">
        <f t="shared" si="346"/>
        <v>9.4584115783894734E-5</v>
      </c>
      <c r="L2426">
        <f t="shared" si="347"/>
        <v>4.6731738174747201E-7</v>
      </c>
      <c r="M2426">
        <f t="shared" si="348"/>
        <v>1.705699170076282E-9</v>
      </c>
      <c r="O2426">
        <f t="shared" si="349"/>
        <v>-2.8233010293075092E-8</v>
      </c>
      <c r="R2426">
        <f t="shared" si="350"/>
        <v>6.4658284171249277E-8</v>
      </c>
      <c r="S2426">
        <f t="shared" si="351"/>
        <v>-3.9063344823880611E-9</v>
      </c>
      <c r="U2426">
        <f t="shared" si="352"/>
        <v>8.9461549586212057E-9</v>
      </c>
    </row>
    <row r="2427" spans="1:21" x14ac:dyDescent="0.3">
      <c r="A2427">
        <f t="shared" si="353"/>
        <v>8</v>
      </c>
      <c r="D2427" s="61">
        <f t="shared" si="345"/>
        <v>8.9460722153159592E-5</v>
      </c>
      <c r="E2427" s="61">
        <f>D2427/SUM(D2419:D2536)</f>
        <v>9.4076516967934469E-5</v>
      </c>
      <c r="F2427">
        <f>D2416*EXP(-N2416+D2416*A2427-EXP(-N2416+D2416*A2427))</f>
        <v>4.5876179556892716E-5</v>
      </c>
      <c r="G2427">
        <f t="shared" si="354"/>
        <v>9.6175554005639209E-5</v>
      </c>
      <c r="H2427">
        <f>F2427*(1/D2416+A2427-A2427*EXP(-N2416+D2416*A2427))</f>
        <v>8.0489238689376527E-4</v>
      </c>
      <c r="I2427">
        <f>F2427*(-1+EXP(-N2416+D2416*A2427))</f>
        <v>-4.5856074972843312E-5</v>
      </c>
      <c r="K2427">
        <f t="shared" si="346"/>
        <v>4.8200337411041753E-5</v>
      </c>
      <c r="L2427">
        <f t="shared" si="347"/>
        <v>6.478517544795427E-7</v>
      </c>
      <c r="M2427">
        <f t="shared" si="348"/>
        <v>2.1027796119150267E-9</v>
      </c>
      <c r="O2427">
        <f t="shared" si="349"/>
        <v>-3.6909205638471306E-8</v>
      </c>
      <c r="R2427">
        <f t="shared" si="350"/>
        <v>3.8796084627858248E-8</v>
      </c>
      <c r="S2427">
        <f t="shared" si="351"/>
        <v>-2.2102782860370749E-9</v>
      </c>
      <c r="U2427">
        <f t="shared" si="352"/>
        <v>2.3232725265382713E-9</v>
      </c>
    </row>
    <row r="2428" spans="1:21" x14ac:dyDescent="0.3">
      <c r="A2428">
        <f t="shared" si="353"/>
        <v>9</v>
      </c>
      <c r="D2428" s="61">
        <f t="shared" si="345"/>
        <v>2.1863366056663175E-4</v>
      </c>
      <c r="E2428" s="61">
        <f>D2428/SUM(D2419:D2536)</f>
        <v>2.299142325594554E-4</v>
      </c>
      <c r="F2428">
        <f>D2416*EXP(-N2416+D2416*A2428-EXP(-N2416+D2416*A2428))</f>
        <v>5.0938921571387195E-5</v>
      </c>
      <c r="G2428">
        <f t="shared" si="354"/>
        <v>9.3529708414640241E-5</v>
      </c>
      <c r="H2428">
        <f>F2428*(1/D2416+A2428-A2428*EXP(-N2416+D2416*A2428))</f>
        <v>9.4461203934733957E-4</v>
      </c>
      <c r="I2428">
        <f>F2428*(-1+EXP(-N2416+D2416*A2428))</f>
        <v>-5.0914133592890332E-5</v>
      </c>
      <c r="K2428">
        <f t="shared" si="346"/>
        <v>1.789753109880682E-4</v>
      </c>
      <c r="L2428">
        <f t="shared" si="347"/>
        <v>8.9229190487993984E-7</v>
      </c>
      <c r="M2428">
        <f t="shared" si="348"/>
        <v>2.5922489995146837E-9</v>
      </c>
      <c r="O2428">
        <f t="shared" si="349"/>
        <v>-4.8094103564783024E-8</v>
      </c>
      <c r="R2428">
        <f t="shared" si="350"/>
        <v>1.6906223350526342E-7</v>
      </c>
      <c r="S2428">
        <f t="shared" si="351"/>
        <v>-9.1123728934755969E-9</v>
      </c>
      <c r="U2428">
        <f t="shared" si="352"/>
        <v>3.2032161943275723E-8</v>
      </c>
    </row>
    <row r="2429" spans="1:21" x14ac:dyDescent="0.3">
      <c r="A2429">
        <f t="shared" si="353"/>
        <v>10</v>
      </c>
      <c r="D2429" s="61">
        <f t="shared" si="345"/>
        <v>2.9812786589345303E-5</v>
      </c>
      <c r="E2429" s="61">
        <f>D2429/SUM(D2419:D2536)</f>
        <v>3.1351000259446217E-5</v>
      </c>
      <c r="F2429">
        <f>D2416*EXP(-N2416+D2416*A2429-EXP(-N2416+D2416*A2429))</f>
        <v>5.6560068730940658E-5</v>
      </c>
      <c r="G2429">
        <f t="shared" si="354"/>
        <v>9.7409775939583693E-5</v>
      </c>
      <c r="H2429">
        <f>F2429*(1/D2416+A2429-A2429*EXP(-N2416+D2416*A2429))</f>
        <v>1.1053528238051697E-3</v>
      </c>
      <c r="I2429">
        <f>F2429*(-1+EXP(-N2416+D2416*A2429))</f>
        <v>-5.6529506517172864E-5</v>
      </c>
      <c r="K2429">
        <f t="shared" si="346"/>
        <v>-2.520906847149444E-5</v>
      </c>
      <c r="L2429">
        <f t="shared" si="347"/>
        <v>1.2218048650940624E-6</v>
      </c>
      <c r="M2429">
        <f t="shared" si="348"/>
        <v>3.1955851070750894E-9</v>
      </c>
      <c r="O2429">
        <f t="shared" si="349"/>
        <v>-6.2485049657069767E-8</v>
      </c>
      <c r="R2429">
        <f t="shared" si="350"/>
        <v>-2.7864915020464251E-8</v>
      </c>
      <c r="S2429">
        <f t="shared" si="351"/>
        <v>1.4250562004512019E-9</v>
      </c>
      <c r="U2429">
        <f t="shared" si="352"/>
        <v>6.3549713320049503E-10</v>
      </c>
    </row>
    <row r="2430" spans="1:21" x14ac:dyDescent="0.3">
      <c r="A2430">
        <f t="shared" si="353"/>
        <v>11</v>
      </c>
      <c r="D2430" s="61">
        <f t="shared" si="345"/>
        <v>9.9366018199151127E-5</v>
      </c>
      <c r="E2430" s="61">
        <f>D2430/SUM(D2419:D2536)</f>
        <v>1.0449288438723352E-4</v>
      </c>
      <c r="F2430">
        <f>D2416*EXP(-N2416+D2416*A2430-EXP(-N2416+D2416*A2430))</f>
        <v>6.280114103450818E-5</v>
      </c>
      <c r="G2430">
        <f t="shared" si="354"/>
        <v>9.5971357676109698E-5</v>
      </c>
      <c r="H2430">
        <f>F2430*(1/D2416+A2430-A2430*EXP(-N2416+D2416*A2430))</f>
        <v>1.2900480261269223E-3</v>
      </c>
      <c r="I2430">
        <f>F2430*(-1+EXP(-N2416+D2416*A2430))</f>
        <v>-6.276345972985417E-5</v>
      </c>
      <c r="K2430">
        <f t="shared" si="346"/>
        <v>4.169174335272534E-5</v>
      </c>
      <c r="L2430">
        <f t="shared" si="347"/>
        <v>1.6642239097139682E-6</v>
      </c>
      <c r="M2430">
        <f t="shared" si="348"/>
        <v>3.9392518772610264E-9</v>
      </c>
      <c r="O2430">
        <f t="shared" si="349"/>
        <v>-8.0967877337394946E-8</v>
      </c>
      <c r="R2430">
        <f t="shared" si="350"/>
        <v>5.3784351217973556E-8</v>
      </c>
      <c r="S2430">
        <f t="shared" si="351"/>
        <v>-2.616718054986192E-9</v>
      </c>
      <c r="U2430">
        <f t="shared" si="352"/>
        <v>1.7382014637895176E-9</v>
      </c>
    </row>
    <row r="2431" spans="1:21" x14ac:dyDescent="0.3">
      <c r="A2431">
        <f t="shared" si="353"/>
        <v>12</v>
      </c>
      <c r="D2431" s="61">
        <f t="shared" si="345"/>
        <v>9.935608209414473E-5</v>
      </c>
      <c r="E2431" s="61">
        <f>D2431/SUM(D2419:D2536)</f>
        <v>1.0448243562124179E-4</v>
      </c>
      <c r="F2431">
        <f>D2416*EXP(-N2416+D2416*A2431-EXP(-N2416+D2416*A2431))</f>
        <v>6.9730419788581119E-5</v>
      </c>
      <c r="G2431">
        <f t="shared" si="354"/>
        <v>9.5971562398832738E-5</v>
      </c>
      <c r="H2431">
        <f>F2431*(1/D2416+A2431-A2431*EXP(-N2416+D2416*A2431))</f>
        <v>1.5020209818840532E-3</v>
      </c>
      <c r="I2431">
        <f>F2431*(-1+EXP(-N2416+D2416*A2431))</f>
        <v>-6.9683961394619855E-5</v>
      </c>
      <c r="K2431">
        <f t="shared" si="346"/>
        <v>3.4752015832660671E-5</v>
      </c>
      <c r="L2431">
        <f t="shared" si="347"/>
        <v>2.2560670300199353E-6</v>
      </c>
      <c r="M2431">
        <f t="shared" si="348"/>
        <v>4.8558544756468702E-9</v>
      </c>
      <c r="O2431">
        <f t="shared" si="349"/>
        <v>-1.0466677211551737E-7</v>
      </c>
      <c r="R2431">
        <f t="shared" si="350"/>
        <v>5.2198256943423143E-8</v>
      </c>
      <c r="S2431">
        <f t="shared" si="351"/>
        <v>-2.4216581296683442E-9</v>
      </c>
      <c r="U2431">
        <f t="shared" si="352"/>
        <v>1.2077026044334979E-9</v>
      </c>
    </row>
    <row r="2432" spans="1:21" x14ac:dyDescent="0.3">
      <c r="A2432">
        <f t="shared" si="353"/>
        <v>13</v>
      </c>
      <c r="D2432" s="61">
        <f t="shared" si="345"/>
        <v>1.0927966887881629E-4</v>
      </c>
      <c r="E2432" s="61">
        <f>D2432/SUM(D2419:D2536)</f>
        <v>1.1491803750396091E-4</v>
      </c>
      <c r="F2432">
        <f>D2416*EXP(-N2416+D2416*A2432-EXP(-N2416+D2416*A2432))</f>
        <v>7.7423686877738248E-5</v>
      </c>
      <c r="G2432">
        <f t="shared" si="354"/>
        <v>9.5767206392987139E-5</v>
      </c>
      <c r="H2432">
        <f>F2432*(1/D2416+A2432-A2432*EXP(-N2416+D2416*A2432))</f>
        <v>1.745035077802029E-3</v>
      </c>
      <c r="I2432">
        <f>F2432*(-1+EXP(-N2416+D2416*A2432))</f>
        <v>-7.7366407369980228E-5</v>
      </c>
      <c r="K2432">
        <f t="shared" si="346"/>
        <v>3.7494350626222667E-5</v>
      </c>
      <c r="L2432">
        <f t="shared" si="347"/>
        <v>3.0451474227595333E-6</v>
      </c>
      <c r="M2432">
        <f t="shared" si="348"/>
        <v>5.9855609893377309E-9</v>
      </c>
      <c r="O2432">
        <f t="shared" si="349"/>
        <v>-1.3500709470413691E-7</v>
      </c>
      <c r="R2432">
        <f t="shared" si="350"/>
        <v>6.542895706216703E-8</v>
      </c>
      <c r="S2432">
        <f t="shared" si="351"/>
        <v>-2.9008032046212161E-9</v>
      </c>
      <c r="U2432">
        <f t="shared" si="352"/>
        <v>1.405826328882124E-9</v>
      </c>
    </row>
    <row r="2433" spans="1:21" x14ac:dyDescent="0.3">
      <c r="A2433">
        <f t="shared" si="353"/>
        <v>14</v>
      </c>
      <c r="D2433" s="61">
        <f t="shared" si="345"/>
        <v>2.1851125999207405E-4</v>
      </c>
      <c r="E2433" s="61">
        <f>D2433/SUM(D2419:D2536)</f>
        <v>2.2978551663304525E-4</v>
      </c>
      <c r="F2433">
        <f>D2416*EXP(-N2416+D2416*A2433-EXP(-N2416+D2416*A2433))</f>
        <v>8.5965043972348882E-5</v>
      </c>
      <c r="G2433">
        <f t="shared" si="354"/>
        <v>9.3532198074187096E-5</v>
      </c>
      <c r="H2433">
        <f>F2433*(1/D2416+A2433-A2433*EXP(-N2416+D2416*A2433))</f>
        <v>2.0233499439289053E-3</v>
      </c>
      <c r="I2433">
        <f>F2433*(-1+EXP(-N2416+D2416*A2433))</f>
        <v>-8.5894423464801691E-5</v>
      </c>
      <c r="K2433">
        <f t="shared" si="346"/>
        <v>1.4382047266069635E-4</v>
      </c>
      <c r="L2433">
        <f t="shared" si="347"/>
        <v>4.0939449955971046E-6</v>
      </c>
      <c r="M2433">
        <f t="shared" si="348"/>
        <v>7.3778519823506755E-9</v>
      </c>
      <c r="O2433">
        <f t="shared" si="349"/>
        <v>-1.7379447690131215E-7</v>
      </c>
      <c r="R2433">
        <f t="shared" si="350"/>
        <v>2.9099914529384861E-7</v>
      </c>
      <c r="S2433">
        <f t="shared" si="351"/>
        <v>-1.2353376581625787E-8</v>
      </c>
      <c r="U2433">
        <f t="shared" si="352"/>
        <v>2.0684328356346106E-8</v>
      </c>
    </row>
    <row r="2434" spans="1:21" x14ac:dyDescent="0.3">
      <c r="A2434">
        <f t="shared" si="353"/>
        <v>15</v>
      </c>
      <c r="D2434" s="61">
        <f t="shared" si="345"/>
        <v>2.9788052242649978E-4</v>
      </c>
      <c r="E2434" s="61">
        <f>D2434/SUM(D2419:D2536)</f>
        <v>3.1324989725095852E-4</v>
      </c>
      <c r="F2434">
        <f>D2416*EXP(-N2416+D2416*A2434-EXP(-N2416+D2416*A2434))</f>
        <v>9.5447820107523419E-5</v>
      </c>
      <c r="G2434">
        <f t="shared" si="354"/>
        <v>9.1924762176424604E-5</v>
      </c>
      <c r="H2434">
        <f>F2434*(1/D2416+A2434-A2434*EXP(-N2416+D2416*A2434))</f>
        <v>2.3417845696269541E-3</v>
      </c>
      <c r="I2434">
        <f>F2434*(-1+EXP(-N2416+D2416*A2434))</f>
        <v>-9.5360752126269355E-5</v>
      </c>
      <c r="K2434">
        <f t="shared" si="346"/>
        <v>2.178020771434351E-4</v>
      </c>
      <c r="L2434">
        <f t="shared" si="347"/>
        <v>5.4839549705428984E-6</v>
      </c>
      <c r="M2434">
        <f t="shared" si="348"/>
        <v>9.0936730460877858E-9</v>
      </c>
      <c r="O2434">
        <f t="shared" si="349"/>
        <v>-2.2331433787731833E-7</v>
      </c>
      <c r="R2434">
        <f t="shared" si="350"/>
        <v>5.100455434871958E-7</v>
      </c>
      <c r="S2434">
        <f t="shared" si="351"/>
        <v>-2.0769769891061709E-8</v>
      </c>
      <c r="U2434">
        <f t="shared" si="352"/>
        <v>4.7437744807994855E-8</v>
      </c>
    </row>
    <row r="2435" spans="1:21" x14ac:dyDescent="0.3">
      <c r="A2435">
        <f t="shared" si="353"/>
        <v>16</v>
      </c>
      <c r="D2435" s="61">
        <f t="shared" si="345"/>
        <v>7.0448354215401233E-4</v>
      </c>
      <c r="E2435" s="61">
        <f>D2435/SUM(D2419:D2536)</f>
        <v>7.4083191273167904E-4</v>
      </c>
      <c r="F2435">
        <f>D2416*EXP(-N2416+D2416*A2435-EXP(-N2416+D2416*A2435))</f>
        <v>1.0597557690772042E-4</v>
      </c>
      <c r="G2435">
        <f t="shared" si="354"/>
        <v>8.3908497997639921E-5</v>
      </c>
      <c r="H2435">
        <f>F2435*(1/D2416+A2435-A2435*EXP(-N2416+D2416*A2435))</f>
        <v>2.7057881567422401E-3</v>
      </c>
      <c r="I2435">
        <f>F2435*(-1+EXP(-N2416+D2416*A2435))</f>
        <v>-1.0586823192104221E-4</v>
      </c>
      <c r="K2435">
        <f t="shared" si="346"/>
        <v>6.3485633582395864E-4</v>
      </c>
      <c r="L2435">
        <f t="shared" si="347"/>
        <v>7.3212895491665688E-6</v>
      </c>
      <c r="M2435">
        <f t="shared" si="348"/>
        <v>1.120808253008758E-8</v>
      </c>
      <c r="O2435">
        <f t="shared" si="349"/>
        <v>-2.8645700810719677E-7</v>
      </c>
      <c r="R2435">
        <f t="shared" si="350"/>
        <v>1.7177867547052417E-6</v>
      </c>
      <c r="S2435">
        <f t="shared" si="351"/>
        <v>-6.7211117797553908E-8</v>
      </c>
      <c r="U2435">
        <f t="shared" si="352"/>
        <v>4.0304256713582293E-7</v>
      </c>
    </row>
    <row r="2436" spans="1:21" x14ac:dyDescent="0.3">
      <c r="A2436">
        <f t="shared" si="353"/>
        <v>17</v>
      </c>
      <c r="D2436" s="61">
        <f t="shared" si="345"/>
        <v>6.1480151632903335E-4</v>
      </c>
      <c r="E2436" s="61">
        <f>D2436/SUM(D2419:D2536)</f>
        <v>6.4652267375864682E-4</v>
      </c>
      <c r="F2436">
        <f>D2416*EXP(-N2416+D2416*A2436-EXP(-N2416+D2416*A2436))</f>
        <v>1.1766322164346987E-4</v>
      </c>
      <c r="G2436">
        <f t="shared" si="354"/>
        <v>8.5645167325036596E-5</v>
      </c>
      <c r="H2436">
        <f>F2436*(1/D2416+A2436-A2436*EXP(-N2416+D2416*A2436))</f>
        <v>3.1215196108134269E-3</v>
      </c>
      <c r="I2436">
        <f>F2436*(-1+EXP(-N2416+D2416*A2436))</f>
        <v>-1.1753087887104877E-4</v>
      </c>
      <c r="K2436">
        <f t="shared" si="346"/>
        <v>5.2885945211517691E-4</v>
      </c>
      <c r="L2436">
        <f t="shared" si="347"/>
        <v>9.7438846806928081E-6</v>
      </c>
      <c r="M2436">
        <f t="shared" si="348"/>
        <v>1.3813507488201138E-8</v>
      </c>
      <c r="O2436">
        <f t="shared" si="349"/>
        <v>-3.6687494327211615E-7</v>
      </c>
      <c r="R2436">
        <f t="shared" si="350"/>
        <v>1.6508451511415692E-6</v>
      </c>
      <c r="S2436">
        <f t="shared" si="351"/>
        <v>-6.2157316206358071E-8</v>
      </c>
      <c r="U2436">
        <f t="shared" si="352"/>
        <v>2.7969232009156509E-7</v>
      </c>
    </row>
    <row r="2437" spans="1:21" x14ac:dyDescent="0.3">
      <c r="A2437">
        <f t="shared" si="353"/>
        <v>18</v>
      </c>
      <c r="D2437" s="61">
        <f t="shared" si="345"/>
        <v>1.010416505263361E-3</v>
      </c>
      <c r="E2437" s="61">
        <f>D2437/SUM(D2419:D2536)</f>
        <v>1.0625497225402445E-3</v>
      </c>
      <c r="F2437">
        <f>D2416*EXP(-N2416+D2416*A2437-EXP(-N2416+D2416*A2437))</f>
        <v>1.3063823929353931E-4</v>
      </c>
      <c r="G2437">
        <f t="shared" si="354"/>
        <v>7.8118028288409091E-5</v>
      </c>
      <c r="H2437">
        <f>F2437*(1/D2416+A2437-A2437*EXP(-N2416+D2416*A2437))</f>
        <v>3.5959366661783392E-3</v>
      </c>
      <c r="I2437">
        <f>F2437*(-1+EXP(-N2416+D2416*A2437))</f>
        <v>-1.3047507943218567E-4</v>
      </c>
      <c r="K2437">
        <f t="shared" si="346"/>
        <v>9.3191148324670524E-4</v>
      </c>
      <c r="L2437">
        <f t="shared" si="347"/>
        <v>1.2930760507165789E-5</v>
      </c>
      <c r="M2437">
        <f t="shared" si="348"/>
        <v>1.702374635283516E-8</v>
      </c>
      <c r="O2437">
        <f t="shared" si="349"/>
        <v>-4.6918012215272771E-7</v>
      </c>
      <c r="R2437">
        <f t="shared" si="350"/>
        <v>3.3510946722394682E-6</v>
      </c>
      <c r="S2437">
        <f t="shared" si="351"/>
        <v>-1.2159122480037984E-7</v>
      </c>
      <c r="U2437">
        <f t="shared" si="352"/>
        <v>8.6845901260707423E-7</v>
      </c>
    </row>
    <row r="2438" spans="1:21" x14ac:dyDescent="0.3">
      <c r="A2438">
        <f t="shared" si="353"/>
        <v>19</v>
      </c>
      <c r="D2438" s="61">
        <f t="shared" si="345"/>
        <v>1.2268272676002328E-3</v>
      </c>
      <c r="E2438" s="61">
        <f>D2438/SUM(D2419:D2536)</f>
        <v>1.2901263647248761E-3</v>
      </c>
      <c r="F2438">
        <f>D2416*EXP(-N2416+D2416*A2438-EXP(-N2416+D2416*A2438))</f>
        <v>1.4504205584985695E-4</v>
      </c>
      <c r="G2438">
        <f t="shared" si="354"/>
        <v>7.4146974250425049E-5</v>
      </c>
      <c r="H2438">
        <f>F2438*(1/D2416+A2438-A2438*EXP(-N2416+D2416*A2438))</f>
        <v>4.1368957434403317E-3</v>
      </c>
      <c r="I2438">
        <f>F2438*(-1+EXP(-N2416+D2416*A2438))</f>
        <v>-1.4484090564829041E-4</v>
      </c>
      <c r="K2438">
        <f t="shared" si="346"/>
        <v>1.1450843088750191E-3</v>
      </c>
      <c r="L2438">
        <f t="shared" si="347"/>
        <v>1.7113906392094735E-5</v>
      </c>
      <c r="M2438">
        <f t="shared" si="348"/>
        <v>2.0978887949016967E-8</v>
      </c>
      <c r="O2438">
        <f t="shared" si="349"/>
        <v>-5.9919172605245534E-7</v>
      </c>
      <c r="R2438">
        <f t="shared" si="350"/>
        <v>4.7370944032653806E-6</v>
      </c>
      <c r="S2438">
        <f t="shared" si="351"/>
        <v>-1.6585504834110447E-7</v>
      </c>
      <c r="U2438">
        <f t="shared" si="352"/>
        <v>1.3112180744317801E-6</v>
      </c>
    </row>
    <row r="2439" spans="1:21" x14ac:dyDescent="0.3">
      <c r="A2439">
        <f t="shared" si="353"/>
        <v>20</v>
      </c>
      <c r="D2439" s="61">
        <f t="shared" si="345"/>
        <v>1.1463465877014178E-3</v>
      </c>
      <c r="E2439" s="61">
        <f>D2439/SUM(D2419:D2536)</f>
        <v>1.2054932222030732E-3</v>
      </c>
      <c r="F2439">
        <f>D2416*EXP(-N2416+D2416*A2439-EXP(-N2416+D2416*A2439))</f>
        <v>1.6103154624479303E-4</v>
      </c>
      <c r="G2439">
        <f t="shared" si="354"/>
        <v>7.5611665934557286E-5</v>
      </c>
      <c r="H2439">
        <f>F2439*(1/D2416+A2439-A2439*EXP(-N2416+D2416*A2439))</f>
        <v>4.753263747900997E-3</v>
      </c>
      <c r="I2439">
        <f>F2439*(-1+EXP(-N2416+D2416*A2439))</f>
        <v>-1.6078356376168421E-4</v>
      </c>
      <c r="K2439">
        <f t="shared" si="346"/>
        <v>1.0444616759582802E-3</v>
      </c>
      <c r="L2439">
        <f t="shared" si="347"/>
        <v>2.2593516257109831E-5</v>
      </c>
      <c r="M2439">
        <f t="shared" si="348"/>
        <v>2.5851354375907572E-8</v>
      </c>
      <c r="O2439">
        <f t="shared" si="349"/>
        <v>-7.6424668488674203E-7</v>
      </c>
      <c r="R2439">
        <f t="shared" si="350"/>
        <v>4.9646018204044118E-6</v>
      </c>
      <c r="S2439">
        <f t="shared" si="351"/>
        <v>-1.679322704730737E-7</v>
      </c>
      <c r="U2439">
        <f t="shared" si="352"/>
        <v>1.0909001925455795E-6</v>
      </c>
    </row>
    <row r="2440" spans="1:21" x14ac:dyDescent="0.3">
      <c r="A2440">
        <f t="shared" si="353"/>
        <v>21</v>
      </c>
      <c r="D2440" s="61">
        <f t="shared" si="345"/>
        <v>1.1055784534764101E-3</v>
      </c>
      <c r="E2440" s="61">
        <f>D2440/SUM(D2419:D2536)</f>
        <v>1.1626216247146942E-3</v>
      </c>
      <c r="F2440">
        <f>D2416*EXP(-N2416+D2416*A2440-EXP(-N2416+D2416*A2440))</f>
        <v>1.7878070150066498E-4</v>
      </c>
      <c r="G2440">
        <f t="shared" si="354"/>
        <v>7.6359083592556344E-5</v>
      </c>
      <c r="H2440">
        <f>F2440*(1/D2416+A2440-A2440*EXP(-N2416+D2416*A2440))</f>
        <v>5.4550431349379988E-3</v>
      </c>
      <c r="I2440">
        <f>F2440*(-1+EXP(-N2416+D2416*A2440))</f>
        <v>-1.7847498829826348E-4</v>
      </c>
      <c r="K2440">
        <f t="shared" si="346"/>
        <v>9.8384092321402924E-4</v>
      </c>
      <c r="L2440">
        <f t="shared" si="347"/>
        <v>2.9757495604034191E-5</v>
      </c>
      <c r="M2440">
        <f t="shared" si="348"/>
        <v>3.1853321448065289E-8</v>
      </c>
      <c r="O2440">
        <f t="shared" si="349"/>
        <v>-9.7358875967458199E-7</v>
      </c>
      <c r="R2440">
        <f t="shared" si="350"/>
        <v>5.3668946740497532E-6</v>
      </c>
      <c r="S2440">
        <f t="shared" si="351"/>
        <v>-1.7559099725797661E-7</v>
      </c>
      <c r="U2440">
        <f t="shared" si="352"/>
        <v>9.6794296219063331E-7</v>
      </c>
    </row>
    <row r="2441" spans="1:21" x14ac:dyDescent="0.3">
      <c r="A2441">
        <f t="shared" si="353"/>
        <v>22</v>
      </c>
      <c r="D2441" s="61">
        <f t="shared" si="345"/>
        <v>1.389883185482768E-3</v>
      </c>
      <c r="E2441" s="61">
        <f>D2441/SUM(D2419:D2536)</f>
        <v>1.4615952781898975E-3</v>
      </c>
      <c r="F2441">
        <f>D2416*EXP(-N2416+D2416*A2441-EXP(-N2416+D2416*A2441))</f>
        <v>1.9848247099712996E-4</v>
      </c>
      <c r="G2441">
        <f t="shared" si="354"/>
        <v>7.1223384941683502E-5</v>
      </c>
      <c r="H2441">
        <f>F2441*(1/D2416+A2441-A2441*EXP(-N2416+D2416*A2441))</f>
        <v>6.2535116922564915E-3</v>
      </c>
      <c r="I2441">
        <f>F2441*(-1+EXP(-N2416+D2416*A2441))</f>
        <v>-1.981055943466203E-4</v>
      </c>
      <c r="K2441">
        <f t="shared" si="346"/>
        <v>1.2631128071927675E-3</v>
      </c>
      <c r="L2441">
        <f t="shared" si="347"/>
        <v>3.9106408485188648E-5</v>
      </c>
      <c r="M2441">
        <f t="shared" si="348"/>
        <v>3.9245826511427678E-8</v>
      </c>
      <c r="O2441">
        <f t="shared" si="349"/>
        <v>-1.2388556505480116E-6</v>
      </c>
      <c r="R2441">
        <f t="shared" si="350"/>
        <v>7.8988907084188913E-6</v>
      </c>
      <c r="S2441">
        <f t="shared" si="351"/>
        <v>-2.5022971339575121E-7</v>
      </c>
      <c r="U2441">
        <f t="shared" si="352"/>
        <v>1.5954539636943936E-6</v>
      </c>
    </row>
    <row r="2442" spans="1:21" x14ac:dyDescent="0.3">
      <c r="A2442">
        <f t="shared" si="353"/>
        <v>23</v>
      </c>
      <c r="D2442" s="61">
        <f t="shared" si="345"/>
        <v>9.4539543004458146E-4</v>
      </c>
      <c r="E2442" s="61">
        <f>D2442/SUM(D2419:D2536)</f>
        <v>9.9417383490074565E-4</v>
      </c>
      <c r="F2442">
        <f>D2416*EXP(-N2416+D2416*A2442-EXP(-N2416+D2416*A2442))</f>
        <v>2.2035079711826364E-4</v>
      </c>
      <c r="G2442">
        <f t="shared" si="354"/>
        <v>7.9331375962599381E-5</v>
      </c>
      <c r="H2442">
        <f>F2442*(1/D2416+A2442-A2442*EXP(-N2416+D2416*A2442))</f>
        <v>7.1613786183719937E-3</v>
      </c>
      <c r="I2442">
        <f>F2442*(-1+EXP(-N2416+D2416*A2442))</f>
        <v>-2.1988620138672414E-4</v>
      </c>
      <c r="K2442">
        <f t="shared" si="346"/>
        <v>7.7382303778248198E-4</v>
      </c>
      <c r="L2442">
        <f t="shared" si="347"/>
        <v>5.1285343715675565E-5</v>
      </c>
      <c r="M2442">
        <f t="shared" si="348"/>
        <v>4.8349941560283003E-8</v>
      </c>
      <c r="O2442">
        <f t="shared" si="349"/>
        <v>-1.5746883410859244E-6</v>
      </c>
      <c r="R2442">
        <f t="shared" si="350"/>
        <v>5.5416397571791302E-6</v>
      </c>
      <c r="S2442">
        <f t="shared" si="351"/>
        <v>-1.7015300832352548E-7</v>
      </c>
      <c r="U2442">
        <f t="shared" si="352"/>
        <v>5.9880209380290852E-7</v>
      </c>
    </row>
    <row r="2443" spans="1:21" x14ac:dyDescent="0.3">
      <c r="A2443">
        <f t="shared" si="353"/>
        <v>24</v>
      </c>
      <c r="D2443" s="61">
        <f t="shared" si="345"/>
        <v>7.6753487616298814E-4</v>
      </c>
      <c r="E2443" s="61">
        <f>D2443/SUM(D2419:D2536)</f>
        <v>8.0713642884760247E-4</v>
      </c>
      <c r="F2443">
        <f>D2416*EXP(-N2416+D2416*A2443-EXP(-N2416+D2416*A2443))</f>
        <v>2.4462286096878417E-4</v>
      </c>
      <c r="G2443">
        <f t="shared" si="354"/>
        <v>8.2698174574324289E-5</v>
      </c>
      <c r="H2443">
        <f>F2443*(1/D2416+A2443-A2443*EXP(-N2416+D2416*A2443))</f>
        <v>8.192958609905961E-3</v>
      </c>
      <c r="I2443">
        <f>F2443*(-1+EXP(-N2416+D2416*A2443))</f>
        <v>-2.4405014255483192E-4</v>
      </c>
      <c r="K2443">
        <f t="shared" si="346"/>
        <v>5.6251356787881835E-4</v>
      </c>
      <c r="L2443">
        <f t="shared" si="347"/>
        <v>6.7124570783632222E-5</v>
      </c>
      <c r="M2443">
        <f t="shared" si="348"/>
        <v>5.9560472081033786E-8</v>
      </c>
      <c r="O2443">
        <f t="shared" si="349"/>
        <v>-1.9994927166933874E-6</v>
      </c>
      <c r="R2443">
        <f t="shared" si="350"/>
        <v>4.6086503791416859E-6</v>
      </c>
      <c r="S2443">
        <f t="shared" si="351"/>
        <v>-1.3728151642985275E-7</v>
      </c>
      <c r="U2443">
        <f t="shared" si="352"/>
        <v>3.16421514047758E-7</v>
      </c>
    </row>
    <row r="2444" spans="1:21" x14ac:dyDescent="0.3">
      <c r="A2444">
        <f t="shared" si="353"/>
        <v>25</v>
      </c>
      <c r="D2444" s="61">
        <f t="shared" si="345"/>
        <v>1.1695900550622079E-3</v>
      </c>
      <c r="E2444" s="61">
        <f>D2444/SUM(D2419:D2536)</f>
        <v>1.2299359541521554E-3</v>
      </c>
      <c r="F2444">
        <f>D2416*EXP(-N2416+D2416*A2444-EXP(-N2416+D2416*A2444))</f>
        <v>2.7156155932448785E-4</v>
      </c>
      <c r="G2444">
        <f t="shared" si="354"/>
        <v>7.5187179983054675E-5</v>
      </c>
      <c r="H2444">
        <f>F2444*(1/D2416+A2444-A2444*EXP(-N2416+D2416*A2444))</f>
        <v>9.3643658048384593E-3</v>
      </c>
      <c r="I2444">
        <f>F2444*(-1+EXP(-N2416+D2416*A2444))</f>
        <v>-2.7085557360649913E-4</v>
      </c>
      <c r="K2444">
        <f t="shared" si="346"/>
        <v>9.5837439482766764E-4</v>
      </c>
      <c r="L2444">
        <f t="shared" si="347"/>
        <v>8.769134692682784E-5</v>
      </c>
      <c r="M2444">
        <f t="shared" si="348"/>
        <v>7.3362741753705673E-8</v>
      </c>
      <c r="O2444">
        <f t="shared" si="349"/>
        <v>-2.5363906715306065E-6</v>
      </c>
      <c r="R2444">
        <f t="shared" si="350"/>
        <v>8.9745684111569631E-6</v>
      </c>
      <c r="S2444">
        <f t="shared" si="351"/>
        <v>-2.5958104644082939E-7</v>
      </c>
      <c r="U2444">
        <f t="shared" si="352"/>
        <v>9.1848148066129823E-7</v>
      </c>
    </row>
    <row r="2445" spans="1:21" x14ac:dyDescent="0.3">
      <c r="A2445">
        <f t="shared" si="353"/>
        <v>26</v>
      </c>
      <c r="D2445" s="61">
        <f t="shared" si="345"/>
        <v>1.1780040895101496E-3</v>
      </c>
      <c r="E2445" s="61">
        <f>D2445/SUM(D2419:D2536)</f>
        <v>1.2387841171834731E-3</v>
      </c>
      <c r="F2445">
        <f>D2416*EXP(-N2416+D2416*A2445-EXP(-N2416+D2416*A2445))</f>
        <v>3.0145823448593148E-4</v>
      </c>
      <c r="G2445">
        <f t="shared" si="354"/>
        <v>7.5033812471589557E-5</v>
      </c>
      <c r="H2445">
        <f>F2445*(1/D2416+A2445-A2445*EXP(-N2416+D2416*A2445))</f>
        <v>1.0693729561322557E-2</v>
      </c>
      <c r="I2445">
        <f>F2445*(-1+EXP(-N2416+D2416*A2445))</f>
        <v>-3.0058799599359478E-4</v>
      </c>
      <c r="K2445">
        <f t="shared" si="346"/>
        <v>9.3732588269754172E-4</v>
      </c>
      <c r="L2445">
        <f t="shared" si="347"/>
        <v>1.1435585193070393E-4</v>
      </c>
      <c r="M2445">
        <f t="shared" si="348"/>
        <v>9.0353143335445354E-8</v>
      </c>
      <c r="O2445">
        <f t="shared" si="349"/>
        <v>-3.214406738535411E-6</v>
      </c>
      <c r="R2445">
        <f t="shared" si="350"/>
        <v>1.0023509500395462E-5</v>
      </c>
      <c r="S2445">
        <f t="shared" si="351"/>
        <v>-2.8174890867298139E-7</v>
      </c>
      <c r="U2445">
        <f t="shared" si="352"/>
        <v>8.7857981037472576E-7</v>
      </c>
    </row>
    <row r="2446" spans="1:21" x14ac:dyDescent="0.3">
      <c r="A2446">
        <f t="shared" si="353"/>
        <v>27</v>
      </c>
      <c r="D2446" s="61">
        <f t="shared" si="345"/>
        <v>1.3332568385892825E-3</v>
      </c>
      <c r="E2446" s="61">
        <f>D2446/SUM(D2419:D2536)</f>
        <v>1.4020472513448115E-3</v>
      </c>
      <c r="F2446">
        <f>D2416*EXP(-N2416+D2416*A2446-EXP(-N2416+D2416*A2446))</f>
        <v>3.3463568020938265E-4</v>
      </c>
      <c r="G2446">
        <f t="shared" si="354"/>
        <v>7.2232029527877589E-5</v>
      </c>
      <c r="H2446">
        <f>F2446*(1/D2416+A2446-A2446*EXP(-N2416+D2416*A2446))</f>
        <v>1.2201434177309189E-2</v>
      </c>
      <c r="I2446">
        <f>F2446*(-1+EXP(-N2416+D2416*A2446))</f>
        <v>-3.3356300832109988E-4</v>
      </c>
      <c r="K2446">
        <f t="shared" si="346"/>
        <v>1.0674115711354288E-3</v>
      </c>
      <c r="L2446">
        <f t="shared" si="347"/>
        <v>1.4887499598320876E-4</v>
      </c>
      <c r="M2446">
        <f t="shared" si="348"/>
        <v>1.1126428052022215E-7</v>
      </c>
      <c r="O2446">
        <f t="shared" si="349"/>
        <v>-4.0699470900151375E-6</v>
      </c>
      <c r="R2446">
        <f t="shared" si="350"/>
        <v>1.3023952025307118E-5</v>
      </c>
      <c r="S2446">
        <f t="shared" si="351"/>
        <v>-3.5604901478468533E-7</v>
      </c>
      <c r="U2446">
        <f t="shared" si="352"/>
        <v>1.1393674621938045E-6</v>
      </c>
    </row>
    <row r="2447" spans="1:21" x14ac:dyDescent="0.3">
      <c r="A2447">
        <f t="shared" si="353"/>
        <v>28</v>
      </c>
      <c r="D2447" s="61">
        <f t="shared" si="345"/>
        <v>9.8913973402270871E-4</v>
      </c>
      <c r="E2447" s="61">
        <f>D2447/SUM(D2419:D2536)</f>
        <v>1.0401751599113265E-3</v>
      </c>
      <c r="F2447">
        <f>D2416*EXP(-N2416+D2416*A2447-EXP(-N2416+D2416*A2447))</f>
        <v>3.7145144835793023E-4</v>
      </c>
      <c r="G2447">
        <f t="shared" si="354"/>
        <v>7.8514041384952486E-5</v>
      </c>
      <c r="H2447">
        <f>F2447*(1/D2416+A2447-A2447*EXP(-N2416+D2416*A2447))</f>
        <v>1.3910384768728645E-2</v>
      </c>
      <c r="I2447">
        <f>F2447*(-1+EXP(-N2416+D2416*A2447))</f>
        <v>-3.7012929989039113E-4</v>
      </c>
      <c r="K2447">
        <f t="shared" si="346"/>
        <v>6.6872371155339626E-4</v>
      </c>
      <c r="L2447">
        <f t="shared" si="347"/>
        <v>1.9349880441407787E-4</v>
      </c>
      <c r="M2447">
        <f t="shared" si="348"/>
        <v>1.3699569863735109E-7</v>
      </c>
      <c r="O2447">
        <f t="shared" si="349"/>
        <v>-5.1486409756554936E-6</v>
      </c>
      <c r="R2447">
        <f t="shared" si="350"/>
        <v>9.30220413168005E-6</v>
      </c>
      <c r="S2447">
        <f t="shared" si="351"/>
        <v>-2.4751423917736239E-7</v>
      </c>
      <c r="U2447">
        <f t="shared" si="352"/>
        <v>4.4719140239374991E-7</v>
      </c>
    </row>
    <row r="2448" spans="1:21" x14ac:dyDescent="0.3">
      <c r="A2448">
        <f t="shared" si="353"/>
        <v>29</v>
      </c>
      <c r="D2448" s="61">
        <f t="shared" si="345"/>
        <v>1.203115171580054E-3</v>
      </c>
      <c r="E2448" s="61">
        <f>D2448/SUM(D2419:D2536)</f>
        <v>1.2651908248600345E-3</v>
      </c>
      <c r="F2448">
        <f>D2416*EXP(-N2416+D2416*A2448-EXP(-N2416+D2416*A2448))</f>
        <v>4.1230148229893452E-4</v>
      </c>
      <c r="G2448">
        <f t="shared" si="354"/>
        <v>7.4577029103407375E-5</v>
      </c>
      <c r="H2448">
        <f>F2448*(1/D2416+A2448-A2448*EXP(-N2416+D2416*A2448))</f>
        <v>1.584630161494549E-2</v>
      </c>
      <c r="I2448">
        <f>F2448*(-1+EXP(-N2416+D2416*A2448))</f>
        <v>-4.1067189893601757E-4</v>
      </c>
      <c r="K2448">
        <f t="shared" si="346"/>
        <v>8.5288934256109994E-4</v>
      </c>
      <c r="L2448">
        <f t="shared" si="347"/>
        <v>2.5110527487182403E-4</v>
      </c>
      <c r="M2448">
        <f t="shared" si="348"/>
        <v>1.6865140857571463E-7</v>
      </c>
      <c r="O2448">
        <f t="shared" si="349"/>
        <v>-6.5076307753225464E-6</v>
      </c>
      <c r="R2448">
        <f t="shared" si="350"/>
        <v>1.3515141766395755E-5</v>
      </c>
      <c r="S2448">
        <f t="shared" si="351"/>
        <v>-3.5025768589185849E-7</v>
      </c>
      <c r="U2448">
        <f t="shared" si="352"/>
        <v>7.2742023065430524E-7</v>
      </c>
    </row>
    <row r="2449" spans="1:21" x14ac:dyDescent="0.3">
      <c r="A2449">
        <f t="shared" si="353"/>
        <v>30</v>
      </c>
      <c r="D2449" s="61">
        <f t="shared" si="345"/>
        <v>1.3479750442742966E-3</v>
      </c>
      <c r="E2449" s="61">
        <f>D2449/SUM(D2419:D2536)</f>
        <v>1.4175248541803134E-3</v>
      </c>
      <c r="F2449">
        <f>D2416*EXP(-N2416+D2416*A2449-EXP(-N2416+D2416*A2449))</f>
        <v>4.5762410430680181E-4</v>
      </c>
      <c r="G2449">
        <f t="shared" si="354"/>
        <v>7.1969182560231541E-5</v>
      </c>
      <c r="H2449">
        <f>F2449*(1/D2416+A2449-A2449*EXP(-N2416+D2416*A2449))</f>
        <v>1.803804533868587E-2</v>
      </c>
      <c r="I2449">
        <f>F2449*(-1+EXP(-N2416+D2416*A2449))</f>
        <v>-4.5561568635813784E-4</v>
      </c>
      <c r="K2449">
        <f t="shared" si="346"/>
        <v>9.5990074987351156E-4</v>
      </c>
      <c r="L2449">
        <f t="shared" si="347"/>
        <v>3.2537107964048705E-4</v>
      </c>
      <c r="M2449">
        <f t="shared" si="348"/>
        <v>2.0758565365559704E-7</v>
      </c>
      <c r="O2449">
        <f t="shared" si="349"/>
        <v>-8.2184164075445709E-6</v>
      </c>
      <c r="R2449">
        <f t="shared" si="350"/>
        <v>1.7314733246856967E-5</v>
      </c>
      <c r="S2449">
        <f t="shared" si="351"/>
        <v>-4.3734583898931116E-7</v>
      </c>
      <c r="U2449">
        <f t="shared" si="352"/>
        <v>9.2140944960772978E-7</v>
      </c>
    </row>
    <row r="2450" spans="1:21" x14ac:dyDescent="0.3">
      <c r="A2450">
        <f t="shared" si="353"/>
        <v>31</v>
      </c>
      <c r="D2450" s="61">
        <f t="shared" si="345"/>
        <v>1.2584391942480613E-3</v>
      </c>
      <c r="E2450" s="61">
        <f>D2450/SUM(D2419:D2536)</f>
        <v>1.323369333058868E-3</v>
      </c>
      <c r="F2450">
        <f>D2416*EXP(-N2416+D2416*A2450-EXP(-N2416+D2416*A2450))</f>
        <v>5.0790438522815731E-4</v>
      </c>
      <c r="G2450">
        <f t="shared" si="354"/>
        <v>7.3575578004474388E-5</v>
      </c>
      <c r="H2450">
        <f>F2450*(1/D2416+A2450-A2450*EXP(-N2416+D2416*A2450))</f>
        <v>2.051797529942662E-2</v>
      </c>
      <c r="I2450">
        <f>F2450*(-1+EXP(-N2416+D2416*A2450))</f>
        <v>-5.0542918303804073E-4</v>
      </c>
      <c r="K2450">
        <f t="shared" si="346"/>
        <v>8.1546494783071074E-4</v>
      </c>
      <c r="L2450">
        <f t="shared" si="347"/>
        <v>4.2098731038788087E-4</v>
      </c>
      <c r="M2450">
        <f t="shared" si="348"/>
        <v>2.5545865906650129E-7</v>
      </c>
      <c r="O2450">
        <f t="shared" si="349"/>
        <v>-1.0370383493183895E-5</v>
      </c>
      <c r="R2450">
        <f t="shared" si="350"/>
        <v>1.6731689657138739E-5</v>
      </c>
      <c r="S2450">
        <f t="shared" si="351"/>
        <v>-4.1215978237823463E-7</v>
      </c>
      <c r="U2450">
        <f t="shared" si="352"/>
        <v>6.6498308114054375E-7</v>
      </c>
    </row>
    <row r="2451" spans="1:21" x14ac:dyDescent="0.3">
      <c r="A2451">
        <f t="shared" si="353"/>
        <v>32</v>
      </c>
      <c r="D2451" s="61">
        <f t="shared" si="345"/>
        <v>1.3249234706206299E-3</v>
      </c>
      <c r="E2451" s="61">
        <f>D2451/SUM(D2419:D2536)</f>
        <v>1.3932839168418684E-3</v>
      </c>
      <c r="F2451">
        <f>D2416*EXP(-N2416+D2416*A2451-EXP(-N2416+D2416*A2451))</f>
        <v>5.6367892532185621E-4</v>
      </c>
      <c r="G2451">
        <f t="shared" si="354"/>
        <v>7.2381064482100158E-5</v>
      </c>
      <c r="H2451">
        <f>F2451*(1/D2416+A2451-A2451*EXP(-N2416+D2416*A2451))</f>
        <v>2.3322343526093411E-2</v>
      </c>
      <c r="I2451">
        <f>F2451*(-1+EXP(-N2416+D2416*A2451))</f>
        <v>-5.6062861494607374E-4</v>
      </c>
      <c r="K2451">
        <f t="shared" si="346"/>
        <v>8.2960499152001221E-4</v>
      </c>
      <c r="L2451">
        <f t="shared" si="347"/>
        <v>5.439317075491112E-4</v>
      </c>
      <c r="M2451">
        <f t="shared" si="348"/>
        <v>3.14304443896353E-7</v>
      </c>
      <c r="O2451">
        <f t="shared" si="349"/>
        <v>-1.3075173148330278E-5</v>
      </c>
      <c r="R2451">
        <f t="shared" si="350"/>
        <v>1.9348332603191535E-5</v>
      </c>
      <c r="S2451">
        <f t="shared" si="351"/>
        <v>-4.6510029734821368E-7</v>
      </c>
      <c r="U2451">
        <f t="shared" si="352"/>
        <v>6.8824444195491952E-7</v>
      </c>
    </row>
    <row r="2452" spans="1:21" x14ac:dyDescent="0.3">
      <c r="A2452">
        <f t="shared" si="353"/>
        <v>33</v>
      </c>
      <c r="D2452" s="61">
        <f t="shared" si="345"/>
        <v>9.537890941228609E-4</v>
      </c>
      <c r="E2452" s="61">
        <f>D2452/SUM(D2419:D2536)</f>
        <v>1.0030005765375E-3</v>
      </c>
      <c r="F2452">
        <f>D2416*EXP(-N2416+D2416*A2452-EXP(-N2416+D2416*A2452))</f>
        <v>6.2554107536113104E-4</v>
      </c>
      <c r="G2452">
        <f t="shared" si="354"/>
        <v>7.9174217542028619E-5</v>
      </c>
      <c r="H2452">
        <f>F2452*(1/D2416+A2452-A2452*EXP(-N2416+D2416*A2452))</f>
        <v>2.6491726373568964E-2</v>
      </c>
      <c r="I2452">
        <f>F2452*(-1+EXP(-N2416+D2416*A2452))</f>
        <v>-6.2178225489704334E-4</v>
      </c>
      <c r="K2452">
        <f t="shared" si="346"/>
        <v>3.7745950117636898E-4</v>
      </c>
      <c r="L2452">
        <f t="shared" si="347"/>
        <v>7.0181156625204937E-4</v>
      </c>
      <c r="M2452">
        <f t="shared" si="348"/>
        <v>3.8661317250485176E-7</v>
      </c>
      <c r="O2452">
        <f t="shared" si="349"/>
        <v>-1.6472085360673182E-5</v>
      </c>
      <c r="R2452">
        <f t="shared" si="350"/>
        <v>9.9995538222681989E-6</v>
      </c>
      <c r="S2452">
        <f t="shared" si="351"/>
        <v>-2.3469761977375588E-7</v>
      </c>
      <c r="U2452">
        <f t="shared" si="352"/>
        <v>1.4247567502831329E-7</v>
      </c>
    </row>
    <row r="2453" spans="1:21" x14ac:dyDescent="0.3">
      <c r="A2453">
        <f t="shared" si="353"/>
        <v>34</v>
      </c>
      <c r="D2453" s="61">
        <f t="shared" si="345"/>
        <v>8.9457045994078817E-4</v>
      </c>
      <c r="E2453" s="61">
        <f>D2453/SUM(D2419:D2536)</f>
        <v>9.4072651134596483E-4</v>
      </c>
      <c r="F2453">
        <f>D2416*EXP(-N2416+D2416*A2453-EXP(-N2416+D2416*A2453))</f>
        <v>6.9414662660566815E-4</v>
      </c>
      <c r="G2453">
        <f t="shared" si="354"/>
        <v>8.0286323560416195E-5</v>
      </c>
      <c r="H2453">
        <f>F2453*(1/D2416+A2453-A2453*EXP(-N2416+D2416*A2453))</f>
        <v>3.007149582849037E-2</v>
      </c>
      <c r="I2453">
        <f>F2453*(-1+EXP(-N2416+D2416*A2453))</f>
        <v>-6.8951503259392347E-4</v>
      </c>
      <c r="K2453">
        <f t="shared" si="346"/>
        <v>2.4657988474029668E-4</v>
      </c>
      <c r="L2453">
        <f t="shared" si="347"/>
        <v>9.0429486136291376E-4</v>
      </c>
      <c r="M2453">
        <f t="shared" si="348"/>
        <v>4.7543098017299936E-7</v>
      </c>
      <c r="O2453">
        <f t="shared" si="349"/>
        <v>-2.0734748426329569E-5</v>
      </c>
      <c r="R2453">
        <f t="shared" si="350"/>
        <v>7.4150259753574674E-6</v>
      </c>
      <c r="S2453">
        <f t="shared" si="351"/>
        <v>-1.7002053726371156E-7</v>
      </c>
      <c r="U2453">
        <f t="shared" si="352"/>
        <v>6.080163955853799E-8</v>
      </c>
    </row>
    <row r="2454" spans="1:21" x14ac:dyDescent="0.3">
      <c r="A2454">
        <f t="shared" si="353"/>
        <v>35</v>
      </c>
      <c r="D2454" s="61">
        <f t="shared" si="345"/>
        <v>1.6986533463416878E-3</v>
      </c>
      <c r="E2454" s="61">
        <f>D2454/SUM(D2419:D2536)</f>
        <v>1.7862966731496308E-3</v>
      </c>
      <c r="F2454">
        <f>D2416*EXP(-N2416+D2416*A2454-EXP(-N2416+D2416*A2454))</f>
        <v>7.702199968988014E-4</v>
      </c>
      <c r="G2454">
        <f t="shared" si="354"/>
        <v>6.5848249395699889E-5</v>
      </c>
      <c r="H2454">
        <f>F2454*(1/D2416+A2454-A2454*EXP(-N2416+D2416*A2454))</f>
        <v>3.4112331975991214E-2</v>
      </c>
      <c r="I2454">
        <f>F2454*(-1+EXP(-N2416+D2416*A2454))</f>
        <v>-7.6451339505684876E-4</v>
      </c>
      <c r="K2454">
        <f t="shared" si="346"/>
        <v>1.0160766762508295E-3</v>
      </c>
      <c r="L2454">
        <f t="shared" si="347"/>
        <v>1.1636511928402326E-3</v>
      </c>
      <c r="M2454">
        <f t="shared" si="348"/>
        <v>5.8448073122134925E-7</v>
      </c>
      <c r="O2454">
        <f t="shared" si="349"/>
        <v>-2.6079334732271346E-5</v>
      </c>
      <c r="R2454">
        <f t="shared" si="350"/>
        <v>3.4660744893330046E-5</v>
      </c>
      <c r="S2454">
        <f t="shared" si="351"/>
        <v>-7.7680422939860027E-7</v>
      </c>
      <c r="U2454">
        <f t="shared" si="352"/>
        <v>1.0324118120209331E-6</v>
      </c>
    </row>
    <row r="2455" spans="1:21" x14ac:dyDescent="0.3">
      <c r="A2455">
        <f t="shared" si="353"/>
        <v>36</v>
      </c>
      <c r="D2455" s="61">
        <f t="shared" si="345"/>
        <v>1.5215440161182746E-3</v>
      </c>
      <c r="E2455" s="61">
        <f>D2455/SUM(D2419:D2536)</f>
        <v>1.6000492507175061E-3</v>
      </c>
      <c r="F2455">
        <f>D2416*EXP(-N2416+D2416*A2455-EXP(-N2416+D2416*A2455))</f>
        <v>8.5456093764651336E-4</v>
      </c>
      <c r="G2455">
        <f t="shared" si="354"/>
        <v>6.8905618966849257E-5</v>
      </c>
      <c r="H2455">
        <f>F2455*(1/D2416+A2455-A2455*EXP(-N2416+D2416*A2455))</f>
        <v>3.8670777523948242E-2</v>
      </c>
      <c r="I2455">
        <f>F2455*(-1+EXP(-N2416+D2416*A2455))</f>
        <v>-8.4753038708950833E-4</v>
      </c>
      <c r="K2455">
        <f t="shared" si="346"/>
        <v>7.4548831307099273E-4</v>
      </c>
      <c r="L2455">
        <f t="shared" si="347"/>
        <v>1.4954290343067007E-3</v>
      </c>
      <c r="M2455">
        <f t="shared" si="348"/>
        <v>7.1830775704009181E-7</v>
      </c>
      <c r="O2455">
        <f t="shared" si="349"/>
        <v>-3.2774659043924111E-5</v>
      </c>
      <c r="R2455">
        <f t="shared" si="350"/>
        <v>2.8828612701471836E-5</v>
      </c>
      <c r="S2455">
        <f t="shared" si="351"/>
        <v>-6.3182399854776302E-7</v>
      </c>
      <c r="U2455">
        <f t="shared" si="352"/>
        <v>5.5575282492543443E-7</v>
      </c>
    </row>
    <row r="2456" spans="1:21" x14ac:dyDescent="0.3">
      <c r="A2456">
        <f t="shared" si="353"/>
        <v>37</v>
      </c>
      <c r="D2456" s="61">
        <f t="shared" si="345"/>
        <v>1.7895883817692015E-3</v>
      </c>
      <c r="E2456" s="61">
        <f>D2456/SUM(D2419:D2536)</f>
        <v>1.8819235717200452E-3</v>
      </c>
      <c r="F2456">
        <f>D2416*EXP(-N2416+D2416*A2456-EXP(-N2416+D2416*A2456))</f>
        <v>9.4805178245152338E-4</v>
      </c>
      <c r="G2456">
        <f t="shared" si="354"/>
        <v>6.430542796910059E-5</v>
      </c>
      <c r="H2456">
        <f>F2456*(1/D2416+A2456-A2456*EXP(-N2416+D2416*A2456))</f>
        <v>4.3809834407051967E-2</v>
      </c>
      <c r="I2456">
        <f>F2456*(-1+EXP(-N2416+D2416*A2456))</f>
        <v>-9.3939090539662184E-4</v>
      </c>
      <c r="K2456">
        <f t="shared" si="346"/>
        <v>9.3387178926852181E-4</v>
      </c>
      <c r="L2456">
        <f t="shared" si="347"/>
        <v>1.9193015907733144E-3</v>
      </c>
      <c r="M2456">
        <f t="shared" si="348"/>
        <v>8.8245527314188488E-7</v>
      </c>
      <c r="O2456">
        <f t="shared" si="349"/>
        <v>-4.1154560008916626E-5</v>
      </c>
      <c r="R2456">
        <f t="shared" si="350"/>
        <v>4.0912768445271273E-5</v>
      </c>
      <c r="S2456">
        <f t="shared" si="351"/>
        <v>-8.7727066564531994E-7</v>
      </c>
      <c r="U2456">
        <f t="shared" si="352"/>
        <v>8.7211651879159038E-7</v>
      </c>
    </row>
    <row r="2457" spans="1:21" x14ac:dyDescent="0.3">
      <c r="A2457">
        <f t="shared" si="353"/>
        <v>38</v>
      </c>
      <c r="D2457" s="61">
        <f t="shared" si="345"/>
        <v>1.1980214203400744E-3</v>
      </c>
      <c r="E2457" s="61">
        <f>D2457/SUM(D2419:D2536)</f>
        <v>1.2598342576043179E-3</v>
      </c>
      <c r="F2457">
        <f>D2416*EXP(-N2416+D2416*A2457-EXP(-N2416+D2416*A2457))</f>
        <v>1.0516652522886798E-3</v>
      </c>
      <c r="G2457">
        <f t="shared" si="354"/>
        <v>7.4669574275457835E-5</v>
      </c>
      <c r="H2457">
        <f>F2457*(1/D2416+A2457-A2457*EXP(-N2416+D2416*A2457))</f>
        <v>4.9599601287979363E-2</v>
      </c>
      <c r="I2457">
        <f>F2457*(-1+EXP(-N2416+D2416*A2457))</f>
        <v>-1.0409970594993665E-3</v>
      </c>
      <c r="K2457">
        <f t="shared" si="346"/>
        <v>2.0816900531563814E-4</v>
      </c>
      <c r="L2457">
        <f t="shared" si="347"/>
        <v>2.4601204479265241E-3</v>
      </c>
      <c r="M2457">
        <f t="shared" si="348"/>
        <v>1.0836748778863276E-6</v>
      </c>
      <c r="O2457">
        <f t="shared" si="349"/>
        <v>-5.1633039093127503E-5</v>
      </c>
      <c r="R2457">
        <f t="shared" si="350"/>
        <v>1.0325099664170908E-5</v>
      </c>
      <c r="S2457">
        <f t="shared" si="351"/>
        <v>-2.1670332241248729E-7</v>
      </c>
      <c r="U2457">
        <f t="shared" si="352"/>
        <v>4.3334334774102183E-8</v>
      </c>
    </row>
    <row r="2458" spans="1:21" x14ac:dyDescent="0.3">
      <c r="A2458">
        <f t="shared" si="353"/>
        <v>39</v>
      </c>
      <c r="D2458" s="61">
        <f t="shared" si="345"/>
        <v>1.3892487224602017E-3</v>
      </c>
      <c r="E2458" s="61">
        <f>D2458/SUM(D2419:D2536)</f>
        <v>1.4609280795593546E-3</v>
      </c>
      <c r="F2458">
        <f>D2416*EXP(-N2416+D2416*A2458-EXP(-N2416+D2416*A2458))</f>
        <v>1.1664728238026244E-3</v>
      </c>
      <c r="G2458">
        <f t="shared" si="354"/>
        <v>7.1234646892171641E-5</v>
      </c>
      <c r="H2458">
        <f>F2458*(1/D2416+A2458-A2458*EXP(-N2416+D2416*A2458))</f>
        <v>5.6117949148876363E-2</v>
      </c>
      <c r="I2458">
        <f>F2458*(-1+EXP(-N2416+D2416*A2458))</f>
        <v>-1.153333546699639E-3</v>
      </c>
      <c r="K2458">
        <f t="shared" si="346"/>
        <v>2.9445525575673014E-4</v>
      </c>
      <c r="L2458">
        <f t="shared" si="347"/>
        <v>3.1492242166758734E-3</v>
      </c>
      <c r="M2458">
        <f t="shared" si="348"/>
        <v>1.3301782699427685E-6</v>
      </c>
      <c r="O2458">
        <f t="shared" si="349"/>
        <v>-6.4722713325383565E-5</v>
      </c>
      <c r="R2458">
        <f t="shared" si="350"/>
        <v>1.6524225069175567E-5</v>
      </c>
      <c r="S2458">
        <f t="shared" si="351"/>
        <v>-3.3960512446625887E-7</v>
      </c>
      <c r="U2458">
        <f t="shared" si="352"/>
        <v>8.670389764276136E-8</v>
      </c>
    </row>
    <row r="2459" spans="1:21" x14ac:dyDescent="0.3">
      <c r="A2459">
        <f t="shared" si="353"/>
        <v>40</v>
      </c>
      <c r="D2459" s="61">
        <f t="shared" si="345"/>
        <v>1.762275667677993E-3</v>
      </c>
      <c r="E2459" s="61">
        <f>D2459/SUM(D2419:D2536)</f>
        <v>1.8532016371235092E-3</v>
      </c>
      <c r="F2459">
        <f>D2416*EXP(-N2416+D2416*A2459-EXP(-N2416+D2416*A2459))</f>
        <v>1.2936536559558732E-3</v>
      </c>
      <c r="G2459">
        <f t="shared" si="354"/>
        <v>6.4766899127271737E-5</v>
      </c>
      <c r="H2459">
        <f>F2459*(1/D2416+A2459-A2459*EXP(-N2416+D2416*A2459))</f>
        <v>6.3451230015249785E-2</v>
      </c>
      <c r="I2459">
        <f>F2459*(-1+EXP(-N2416+D2416*A2459))</f>
        <v>-1.2774729158261848E-3</v>
      </c>
      <c r="K2459">
        <f t="shared" si="346"/>
        <v>5.5954798116763594E-4</v>
      </c>
      <c r="L2459">
        <f t="shared" si="347"/>
        <v>4.0260585904481356E-3</v>
      </c>
      <c r="M2459">
        <f t="shared" si="348"/>
        <v>1.6319370506694547E-6</v>
      </c>
      <c r="O2459">
        <f t="shared" si="349"/>
        <v>-8.1057227820339084E-5</v>
      </c>
      <c r="R2459">
        <f t="shared" si="350"/>
        <v>3.5504007657636323E-5</v>
      </c>
      <c r="S2459">
        <f t="shared" si="351"/>
        <v>-7.1480739104687506E-7</v>
      </c>
      <c r="U2459">
        <f t="shared" si="352"/>
        <v>3.1309394322877705E-7</v>
      </c>
    </row>
    <row r="2460" spans="1:21" x14ac:dyDescent="0.3">
      <c r="A2460">
        <f t="shared" si="353"/>
        <v>41</v>
      </c>
      <c r="D2460" s="61">
        <f t="shared" si="345"/>
        <v>1.7014818478600219E-3</v>
      </c>
      <c r="E2460" s="61">
        <f>D2460/SUM(D2419:D2536)</f>
        <v>1.7892711133808176E-3</v>
      </c>
      <c r="F2460">
        <f>D2416*EXP(-N2416+D2416*A2460-EXP(-N2416+D2416*A2460))</f>
        <v>1.4345040550897835E-3</v>
      </c>
      <c r="G2460">
        <f t="shared" si="354"/>
        <v>6.5799984901815335E-5</v>
      </c>
      <c r="H2460">
        <f>F2460*(1/D2416+A2460-A2460*EXP(-N2416+D2416*A2460))</f>
        <v>7.1695011044843091E-2</v>
      </c>
      <c r="I2460">
        <f>F2460*(-1+EXP(-N2416+D2416*A2460))</f>
        <v>-1.414580553944858E-3</v>
      </c>
      <c r="K2460">
        <f t="shared" si="346"/>
        <v>3.5476705829103408E-4</v>
      </c>
      <c r="L2460">
        <f t="shared" si="347"/>
        <v>5.1401746087201723E-3</v>
      </c>
      <c r="M2460">
        <f t="shared" si="348"/>
        <v>2.0010381435989412E-6</v>
      </c>
      <c r="O2460">
        <f t="shared" si="349"/>
        <v>-1.0141836843889685E-4</v>
      </c>
      <c r="R2460">
        <f t="shared" si="350"/>
        <v>2.543502816252218E-5</v>
      </c>
      <c r="S2460">
        <f t="shared" si="351"/>
        <v>-5.0184658183871868E-7</v>
      </c>
      <c r="U2460">
        <f t="shared" si="352"/>
        <v>1.2585966564847396E-7</v>
      </c>
    </row>
    <row r="2461" spans="1:21" x14ac:dyDescent="0.3">
      <c r="A2461">
        <f t="shared" si="353"/>
        <v>42</v>
      </c>
      <c r="D2461" s="61">
        <f t="shared" si="345"/>
        <v>2.0431893210902672E-3</v>
      </c>
      <c r="E2461" s="61">
        <f>D2461/SUM(D2419:D2536)</f>
        <v>2.1486092466945538E-3</v>
      </c>
      <c r="F2461">
        <f>D2416*EXP(-N2416+D2416*A2461-EXP(-N2416+D2416*A2461))</f>
        <v>1.5904474385565559E-3</v>
      </c>
      <c r="G2461">
        <f t="shared" si="354"/>
        <v>6.0099408879345632E-5</v>
      </c>
      <c r="H2461">
        <f>F2461*(1/D2416+A2461-A2461*EXP(-N2416+D2416*A2461))</f>
        <v>8.0954822587393518E-2</v>
      </c>
      <c r="I2461">
        <f>F2461*(-1+EXP(-N2416+D2416*A2461))</f>
        <v>-1.5659191799752507E-3</v>
      </c>
      <c r="K2461">
        <f t="shared" si="346"/>
        <v>5.5816180813799787E-4</v>
      </c>
      <c r="L2461">
        <f t="shared" si="347"/>
        <v>6.5536833001563601E-3</v>
      </c>
      <c r="M2461">
        <f t="shared" si="348"/>
        <v>2.4521028782143614E-6</v>
      </c>
      <c r="O2461">
        <f t="shared" si="349"/>
        <v>-1.2676870940109316E-4</v>
      </c>
      <c r="R2461">
        <f t="shared" si="350"/>
        <v>4.5185890152870395E-5</v>
      </c>
      <c r="S2461">
        <f t="shared" si="351"/>
        <v>-8.7403628089295687E-7</v>
      </c>
      <c r="U2461">
        <f t="shared" si="352"/>
        <v>3.1154460406387917E-7</v>
      </c>
    </row>
    <row r="2462" spans="1:21" x14ac:dyDescent="0.3">
      <c r="A2462">
        <f t="shared" si="353"/>
        <v>43</v>
      </c>
      <c r="D2462" s="61">
        <f t="shared" si="345"/>
        <v>2.3730322320212049E-3</v>
      </c>
      <c r="E2462" s="61">
        <f>D2462/SUM(D2419:D2536)</f>
        <v>2.4954706564853458E-3</v>
      </c>
      <c r="F2462">
        <f>D2416*EXP(-N2416+D2416*A2462-EXP(-N2416+D2416*A2462))</f>
        <v>1.7630447313242996E-3</v>
      </c>
      <c r="G2462">
        <f t="shared" si="354"/>
        <v>5.4841718213609203E-5</v>
      </c>
      <c r="H2462">
        <f>F2462*(1/D2416+A2462-A2462*EXP(-N2416+D2416*A2462))</f>
        <v>9.1346904187016353E-2</v>
      </c>
      <c r="I2462">
        <f>F2462*(-1+EXP(-N2416+D2416*A2462))</f>
        <v>-1.7328525673010583E-3</v>
      </c>
      <c r="K2462">
        <f t="shared" si="346"/>
        <v>7.3242592516104617E-4</v>
      </c>
      <c r="L2462">
        <f t="shared" si="347"/>
        <v>8.344256904551945E-3</v>
      </c>
      <c r="M2462">
        <f t="shared" si="348"/>
        <v>3.0027780200018692E-6</v>
      </c>
      <c r="O2462">
        <f t="shared" si="349"/>
        <v>-1.5829071743547507E-4</v>
      </c>
      <c r="R2462">
        <f t="shared" si="350"/>
        <v>6.6904840809772889E-5</v>
      </c>
      <c r="S2462">
        <f t="shared" si="351"/>
        <v>-1.2691861447731717E-6</v>
      </c>
      <c r="U2462">
        <f t="shared" si="352"/>
        <v>5.3644773584801445E-7</v>
      </c>
    </row>
    <row r="2463" spans="1:21" x14ac:dyDescent="0.3">
      <c r="A2463">
        <f t="shared" si="353"/>
        <v>44</v>
      </c>
      <c r="D2463" s="61">
        <f t="shared" si="345"/>
        <v>2.0433197814884348E-3</v>
      </c>
      <c r="E2463" s="61">
        <f>D2463/SUM(D2419:D2536)</f>
        <v>2.1487464382973767E-3</v>
      </c>
      <c r="F2463">
        <f>D2416*EXP(-N2416+D2416*A2463-EXP(-N2416+D2416*A2463))</f>
        <v>1.9540050970194953E-3</v>
      </c>
      <c r="G2463">
        <f t="shared" si="354"/>
        <v>6.0097281775057521E-5</v>
      </c>
      <c r="H2463">
        <f>F2463*(1/D2416+A2463-A2463*EXP(-N2416+D2416*A2463))</f>
        <v>0.10299892663110449</v>
      </c>
      <c r="I2463">
        <f>F2463*(-1+EXP(-N2416+D2416*A2463))</f>
        <v>-1.9168481417784725E-3</v>
      </c>
      <c r="K2463">
        <f t="shared" si="346"/>
        <v>1.947413412778814E-4</v>
      </c>
      <c r="L2463">
        <f t="shared" si="347"/>
        <v>1.0608778887159647E-2</v>
      </c>
      <c r="M2463">
        <f t="shared" si="348"/>
        <v>3.6743067986395832E-6</v>
      </c>
      <c r="O2463">
        <f t="shared" si="349"/>
        <v>-1.9743330111800987E-4</v>
      </c>
      <c r="R2463">
        <f t="shared" si="350"/>
        <v>2.0058149122323387E-5</v>
      </c>
      <c r="S2463">
        <f t="shared" si="351"/>
        <v>-3.7328957815595431E-7</v>
      </c>
      <c r="U2463">
        <f t="shared" si="352"/>
        <v>3.7924190002708272E-8</v>
      </c>
    </row>
    <row r="2464" spans="1:21" x14ac:dyDescent="0.3">
      <c r="A2464">
        <f t="shared" si="353"/>
        <v>45</v>
      </c>
      <c r="D2464" s="61">
        <f t="shared" si="345"/>
        <v>2.3430918249501271E-3</v>
      </c>
      <c r="E2464" s="61">
        <f>D2464/SUM(D2419:D2536)</f>
        <v>2.4639854510671863E-3</v>
      </c>
      <c r="F2464">
        <f>D2416*EXP(-N2416+D2416*A2464-EXP(-N2416+D2416*A2464))</f>
        <v>2.1651968631750122E-3</v>
      </c>
      <c r="G2464">
        <f t="shared" si="354"/>
        <v>5.5309038133521543E-5</v>
      </c>
      <c r="H2464">
        <f>F2464*(1/D2416+A2464-A2464*EXP(-N2416+D2416*A2464))</f>
        <v>0.1160506607818598</v>
      </c>
      <c r="I2464">
        <f>F2464*(-1+EXP(-N2416+D2416*A2464))</f>
        <v>-2.1194780095274784E-3</v>
      </c>
      <c r="K2464">
        <f t="shared" si="346"/>
        <v>2.987885878921741E-4</v>
      </c>
      <c r="L2464">
        <f t="shared" si="347"/>
        <v>1.3467755867906292E-2</v>
      </c>
      <c r="M2464">
        <f t="shared" si="348"/>
        <v>4.4921870328705613E-6</v>
      </c>
      <c r="O2464">
        <f t="shared" si="349"/>
        <v>-2.4596682351828478E-4</v>
      </c>
      <c r="R2464">
        <f t="shared" si="350"/>
        <v>3.46746130589656E-5</v>
      </c>
      <c r="S2464">
        <f t="shared" si="351"/>
        <v>-6.3327584153523119E-7</v>
      </c>
      <c r="U2464">
        <f t="shared" si="352"/>
        <v>8.9274620254599451E-8</v>
      </c>
    </row>
    <row r="2465" spans="1:21" x14ac:dyDescent="0.3">
      <c r="A2465">
        <f t="shared" si="353"/>
        <v>46</v>
      </c>
      <c r="D2465" s="61">
        <f t="shared" si="345"/>
        <v>2.5173824213664711E-3</v>
      </c>
      <c r="E2465" s="61">
        <f>D2465/SUM(D2419:D2536)</f>
        <v>2.6472687049519696E-3</v>
      </c>
      <c r="F2465">
        <f>D2416*EXP(-N2416+D2416*A2465-EXP(-N2416+D2416*A2465))</f>
        <v>2.3986584481422686E-3</v>
      </c>
      <c r="G2465">
        <f t="shared" si="354"/>
        <v>5.2616474062613742E-5</v>
      </c>
      <c r="H2465">
        <f>F2465*(1/D2416+A2465-A2465*EXP(-N2416+D2416*A2465))</f>
        <v>0.13065455474935556</v>
      </c>
      <c r="I2465">
        <f>F2465*(-1+EXP(-N2416+D2416*A2465))</f>
        <v>-2.3424178577425708E-3</v>
      </c>
      <c r="K2465">
        <f t="shared" si="346"/>
        <v>2.4861025680970091E-4</v>
      </c>
      <c r="L2465">
        <f t="shared" si="347"/>
        <v>1.7070612676752348E-2</v>
      </c>
      <c r="M2465">
        <f t="shared" si="348"/>
        <v>5.4869214202712946E-6</v>
      </c>
      <c r="O2465">
        <f t="shared" si="349"/>
        <v>-3.060475622402949E-4</v>
      </c>
      <c r="R2465">
        <f t="shared" si="350"/>
        <v>3.2482062409594411E-5</v>
      </c>
      <c r="S2465">
        <f t="shared" si="351"/>
        <v>-5.8234910516901003E-7</v>
      </c>
      <c r="U2465">
        <f t="shared" si="352"/>
        <v>6.1807059790985433E-8</v>
      </c>
    </row>
    <row r="2466" spans="1:21" x14ac:dyDescent="0.3">
      <c r="A2466">
        <f t="shared" si="353"/>
        <v>47</v>
      </c>
      <c r="D2466" s="61">
        <f t="shared" si="345"/>
        <v>2.4634712807473608E-3</v>
      </c>
      <c r="E2466" s="61">
        <f>D2466/SUM(D2419:D2536)</f>
        <v>2.5905759775387994E-3</v>
      </c>
      <c r="F2466">
        <f>D2416*EXP(-N2416+D2416*A2466-EXP(-N2416+D2416*A2466))</f>
        <v>2.6566090320427746E-3</v>
      </c>
      <c r="G2466">
        <f t="shared" si="354"/>
        <v>5.3442154627404103E-5</v>
      </c>
      <c r="H2466">
        <f>F2466*(1/D2416+A2466-A2466*EXP(-N2416+D2416*A2466))</f>
        <v>0.14697616962371982</v>
      </c>
      <c r="I2466">
        <f>F2466*(-1+EXP(-N2416+D2416*A2466))</f>
        <v>-2.5874430384453698E-3</v>
      </c>
      <c r="K2466">
        <f t="shared" si="346"/>
        <v>-6.6033054503975182E-5</v>
      </c>
      <c r="L2466">
        <f t="shared" si="347"/>
        <v>2.160199443726046E-2</v>
      </c>
      <c r="M2466">
        <f t="shared" si="348"/>
        <v>6.6948614771994068E-6</v>
      </c>
      <c r="O2466">
        <f t="shared" si="349"/>
        <v>-3.8029246691025965E-4</v>
      </c>
      <c r="R2466">
        <f t="shared" si="350"/>
        <v>-9.7052854195485925E-6</v>
      </c>
      <c r="S2466">
        <f t="shared" si="351"/>
        <v>1.7085676718359424E-7</v>
      </c>
      <c r="U2466">
        <f t="shared" si="352"/>
        <v>4.3603642871249571E-9</v>
      </c>
    </row>
    <row r="2467" spans="1:21" x14ac:dyDescent="0.3">
      <c r="A2467">
        <f t="shared" si="353"/>
        <v>48</v>
      </c>
      <c r="D2467" s="61">
        <f t="shared" si="345"/>
        <v>2.6926584966099156E-3</v>
      </c>
      <c r="E2467" s="61">
        <f>D2467/SUM(D2419:D2536)</f>
        <v>2.8315882842024319E-3</v>
      </c>
      <c r="F2467">
        <f>D2416*EXP(-N2416+D2416*A2467-EXP(-N2416+D2416*A2467))</f>
        <v>2.9414586337890456E-3</v>
      </c>
      <c r="G2467">
        <f t="shared" si="354"/>
        <v>4.9976442019203138E-5</v>
      </c>
      <c r="H2467">
        <f>F2467*(1/D2416+A2467-A2467*EXP(-N2416+D2416*A2467))</f>
        <v>0.16519441007967745</v>
      </c>
      <c r="I2467">
        <f>F2467*(-1+EXP(-N2416+D2416*A2467))</f>
        <v>-2.8564209864231915E-3</v>
      </c>
      <c r="K2467">
        <f t="shared" si="346"/>
        <v>-1.0987034958661376E-4</v>
      </c>
      <c r="L2467">
        <f t="shared" si="347"/>
        <v>2.7289193121572637E-2</v>
      </c>
      <c r="M2467">
        <f t="shared" si="348"/>
        <v>8.1591408516788389E-6</v>
      </c>
      <c r="O2467">
        <f t="shared" si="349"/>
        <v>-4.7186477979138945E-4</v>
      </c>
      <c r="R2467">
        <f t="shared" si="350"/>
        <v>-1.8149967585208592E-5</v>
      </c>
      <c r="S2467">
        <f t="shared" si="351"/>
        <v>3.1383597234485619E-7</v>
      </c>
      <c r="U2467">
        <f t="shared" si="352"/>
        <v>1.2071493718284718E-8</v>
      </c>
    </row>
    <row r="2468" spans="1:21" x14ac:dyDescent="0.3">
      <c r="A2468">
        <f t="shared" si="353"/>
        <v>49</v>
      </c>
      <c r="D2468" s="61">
        <f t="shared" si="345"/>
        <v>2.9761247286425644E-3</v>
      </c>
      <c r="E2468" s="61">
        <f>D2468/SUM(D2419:D2536)</f>
        <v>3.1296801746524138E-3</v>
      </c>
      <c r="F2468">
        <f>D2416*EXP(-N2416+D2416*A2468-EXP(-N2416+D2416*A2468))</f>
        <v>3.2558171577723324E-3</v>
      </c>
      <c r="G2468">
        <f t="shared" si="354"/>
        <v>4.5850638091702208E-5</v>
      </c>
      <c r="H2468">
        <f>F2468*(1/D2416+A2468-A2468*EXP(-N2416+D2416*A2468))</f>
        <v>0.18550146926117131</v>
      </c>
      <c r="I2468">
        <f>F2468*(-1+EXP(-N2416+D2416*A2468))</f>
        <v>-3.151298935340557E-3</v>
      </c>
      <c r="K2468">
        <f t="shared" si="346"/>
        <v>-1.2613698311991859E-4</v>
      </c>
      <c r="L2468">
        <f t="shared" si="347"/>
        <v>3.4410795098053282E-2</v>
      </c>
      <c r="M2468">
        <f t="shared" si="348"/>
        <v>9.9306849798785276E-6</v>
      </c>
      <c r="O2468">
        <f t="shared" si="349"/>
        <v>-5.8457058258683822E-4</v>
      </c>
      <c r="R2468">
        <f t="shared" si="350"/>
        <v>-2.3398595696916462E-5</v>
      </c>
      <c r="S2468">
        <f t="shared" si="351"/>
        <v>3.9749534061286925E-7</v>
      </c>
      <c r="U2468">
        <f t="shared" si="352"/>
        <v>1.5910538510594628E-8</v>
      </c>
    </row>
    <row r="2469" spans="1:21" x14ac:dyDescent="0.3">
      <c r="A2469">
        <f t="shared" si="353"/>
        <v>50</v>
      </c>
      <c r="D2469" s="61">
        <f t="shared" si="345"/>
        <v>3.4811819489321289E-3</v>
      </c>
      <c r="E2469" s="61">
        <f>D2469/SUM(D2419:D2536)</f>
        <v>3.6607962109504832E-3</v>
      </c>
      <c r="F2469">
        <f>D2416*EXP(-N2416+D2416*A2469-EXP(-N2416+D2416*A2469))</f>
        <v>3.6025018541417271E-3</v>
      </c>
      <c r="G2469">
        <f t="shared" si="354"/>
        <v>3.8940019760574107E-5</v>
      </c>
      <c r="H2469">
        <f>F2469*(1/D2416+A2469-A2469*EXP(-N2416+D2416*A2469))</f>
        <v>0.20810238698148345</v>
      </c>
      <c r="I2469">
        <f>F2469*(-1+EXP(-N2416+D2416*A2469))</f>
        <v>-3.4740856771803717E-3</v>
      </c>
      <c r="K2469">
        <f t="shared" si="346"/>
        <v>5.829435680875612E-5</v>
      </c>
      <c r="L2469">
        <f t="shared" si="347"/>
        <v>4.330660346739109E-2</v>
      </c>
      <c r="M2469">
        <f t="shared" si="348"/>
        <v>1.2069271292389802E-5</v>
      </c>
      <c r="O2469">
        <f t="shared" si="349"/>
        <v>-7.2296552199941873E-4</v>
      </c>
      <c r="R2469">
        <f t="shared" si="350"/>
        <v>1.213119479945244E-5</v>
      </c>
      <c r="S2469">
        <f t="shared" si="351"/>
        <v>-2.025195900497417E-7</v>
      </c>
      <c r="U2469">
        <f t="shared" si="352"/>
        <v>3.3982320357465709E-9</v>
      </c>
    </row>
    <row r="2470" spans="1:21" x14ac:dyDescent="0.3">
      <c r="A2470">
        <f t="shared" si="353"/>
        <v>51</v>
      </c>
      <c r="D2470" s="61">
        <f t="shared" si="345"/>
        <v>3.3099289607370491E-3</v>
      </c>
      <c r="E2470" s="61">
        <f>D2470/SUM(D2419:D2536)</f>
        <v>3.4807072930210978E-3</v>
      </c>
      <c r="F2470">
        <f>D2416*EXP(-N2416+D2416*A2470-EXP(-N2416+D2416*A2470))</f>
        <v>3.9845424922456641E-3</v>
      </c>
      <c r="G2470">
        <f t="shared" si="354"/>
        <v>4.1220031308875457E-5</v>
      </c>
      <c r="H2470">
        <f>F2470*(1/D2416+A2470-A2470*EXP(-N2416+D2416*A2470))</f>
        <v>0.2332140959634961</v>
      </c>
      <c r="I2470">
        <f>F2470*(-1+EXP(-N2416+D2416*A2470))</f>
        <v>-3.8268258573540665E-3</v>
      </c>
      <c r="K2470">
        <f t="shared" si="346"/>
        <v>-5.0383519922456632E-4</v>
      </c>
      <c r="L2470">
        <f t="shared" si="347"/>
        <v>5.4388814556070766E-2</v>
      </c>
      <c r="M2470">
        <f t="shared" si="348"/>
        <v>1.4644596142513686E-5</v>
      </c>
      <c r="O2470">
        <f t="shared" si="349"/>
        <v>-8.9246973273255953E-4</v>
      </c>
      <c r="R2470">
        <f t="shared" si="350"/>
        <v>-1.1750147050174519E-4</v>
      </c>
      <c r="S2470">
        <f t="shared" si="351"/>
        <v>1.928089568237708E-6</v>
      </c>
      <c r="U2470">
        <f t="shared" si="352"/>
        <v>2.5384990797765844E-7</v>
      </c>
    </row>
    <row r="2471" spans="1:21" x14ac:dyDescent="0.3">
      <c r="A2471">
        <f t="shared" si="353"/>
        <v>52</v>
      </c>
      <c r="D2471" s="61">
        <f t="shared" si="345"/>
        <v>4.7535390520579684E-3</v>
      </c>
      <c r="E2471" s="61">
        <f>D2471/SUM(D2419:D2536)</f>
        <v>4.9988015581078835E-3</v>
      </c>
      <c r="F2471">
        <f>D2416*EXP(-N2416+D2416*A2471-EXP(-N2416+D2416*A2471))</f>
        <v>4.4051833741327422E-3</v>
      </c>
      <c r="G2471">
        <f t="shared" si="354"/>
        <v>2.4031452490551051E-5</v>
      </c>
      <c r="H2471">
        <f>F2471*(1/D2416+A2471-A2471*EXP(-N2416+D2416*A2471))</f>
        <v>0.26106380215318592</v>
      </c>
      <c r="I2471">
        <f>F2471*(-1+EXP(-N2416+D2416*A2471))</f>
        <v>-4.2115650097141813E-3</v>
      </c>
      <c r="K2471">
        <f t="shared" si="346"/>
        <v>5.9361818397514129E-4</v>
      </c>
      <c r="L2471">
        <f t="shared" si="347"/>
        <v>6.8154308794677806E-2</v>
      </c>
      <c r="M2471">
        <f t="shared" si="348"/>
        <v>1.7737279831048812E-5</v>
      </c>
      <c r="O2471">
        <f t="shared" si="349"/>
        <v>-1.0994871744513036E-3</v>
      </c>
      <c r="R2471">
        <f t="shared" si="350"/>
        <v>1.549722201358198E-4</v>
      </c>
      <c r="S2471">
        <f t="shared" si="351"/>
        <v>-2.5000615727597804E-6</v>
      </c>
      <c r="U2471">
        <f t="shared" si="352"/>
        <v>3.5238254834594468E-7</v>
      </c>
    </row>
    <row r="2472" spans="1:21" x14ac:dyDescent="0.3">
      <c r="A2472">
        <f t="shared" si="353"/>
        <v>53</v>
      </c>
      <c r="D2472" s="61">
        <f t="shared" si="345"/>
        <v>4.6280143611814404E-3</v>
      </c>
      <c r="E2472" s="61">
        <f>D2472/SUM(D2419:D2536)</f>
        <v>4.8668003241929235E-3</v>
      </c>
      <c r="F2472">
        <f>D2416*EXP(-N2416+D2416*A2472-EXP(-N2416+D2416*A2472))</f>
        <v>4.8678811103275562E-3</v>
      </c>
      <c r="G2472">
        <f t="shared" si="354"/>
        <v>2.5343066688871813E-5</v>
      </c>
      <c r="H2472">
        <f>F2472*(1/D2416+A2472-A2472*EXP(-N2416+D2416*A2472))</f>
        <v>0.29188651170939101</v>
      </c>
      <c r="I2472">
        <f>F2472*(-1+EXP(-N2416+D2416*A2472))</f>
        <v>-4.6303032128813112E-3</v>
      </c>
      <c r="K2472">
        <f t="shared" si="346"/>
        <v>-1.0807861346327427E-6</v>
      </c>
      <c r="L2472">
        <f t="shared" si="347"/>
        <v>8.5197735717876449E-2</v>
      </c>
      <c r="M2472">
        <f t="shared" si="348"/>
        <v>2.1439707843218992E-5</v>
      </c>
      <c r="O2472">
        <f t="shared" si="349"/>
        <v>-1.3515230529647117E-3</v>
      </c>
      <c r="R2472">
        <f t="shared" si="350"/>
        <v>-3.154668947418275E-7</v>
      </c>
      <c r="S2472">
        <f t="shared" si="351"/>
        <v>5.0043675116275623E-9</v>
      </c>
      <c r="U2472">
        <f t="shared" si="352"/>
        <v>1.1680986688143851E-12</v>
      </c>
    </row>
    <row r="2473" spans="1:21" x14ac:dyDescent="0.3">
      <c r="A2473">
        <f t="shared" si="353"/>
        <v>54</v>
      </c>
      <c r="D2473" s="61">
        <f t="shared" si="345"/>
        <v>5.4838120082867673E-3</v>
      </c>
      <c r="E2473" s="61">
        <f>D2473/SUM(D2419:D2536)</f>
        <v>5.7667535095828901E-3</v>
      </c>
      <c r="F2473">
        <f>D2416*EXP(-N2416+D2416*A2473-EXP(-N2416+D2416*A2473))</f>
        <v>5.3762968399260532E-3</v>
      </c>
      <c r="G2473">
        <f t="shared" si="354"/>
        <v>1.7091912177357086E-5</v>
      </c>
      <c r="H2473">
        <f>F2473*(1/D2416+A2473-A2473*EXP(-N2416+D2416*A2473))</f>
        <v>0.32592147891359746</v>
      </c>
      <c r="I2473">
        <f>F2473*(-1+EXP(-N2416+D2416*A2473))</f>
        <v>-5.0849348952724822E-3</v>
      </c>
      <c r="K2473">
        <f t="shared" si="346"/>
        <v>3.9045666965683689E-4</v>
      </c>
      <c r="L2473">
        <f t="shared" si="347"/>
        <v>0.10622481041722656</v>
      </c>
      <c r="M2473">
        <f t="shared" si="348"/>
        <v>2.585656288915977E-5</v>
      </c>
      <c r="O2473">
        <f t="shared" si="349"/>
        <v>-1.6572895012465661E-3</v>
      </c>
      <c r="R2473">
        <f t="shared" si="350"/>
        <v>1.2725821522623426E-4</v>
      </c>
      <c r="S2473">
        <f t="shared" si="351"/>
        <v>-1.9854467446299302E-6</v>
      </c>
      <c r="U2473">
        <f t="shared" si="352"/>
        <v>1.5245641087950825E-7</v>
      </c>
    </row>
    <row r="2474" spans="1:21" x14ac:dyDescent="0.3">
      <c r="A2474">
        <f t="shared" si="353"/>
        <v>55</v>
      </c>
      <c r="D2474" s="61">
        <f t="shared" si="345"/>
        <v>5.5057734470783928E-3</v>
      </c>
      <c r="E2474" s="61">
        <f>D2474/SUM(D2419:D2536)</f>
        <v>5.7898480657120419E-3</v>
      </c>
      <c r="F2474">
        <f>D2416*EXP(-N2416+D2416*A2474-EXP(-N2416+D2416*A2474))</f>
        <v>5.9342812984936938E-3</v>
      </c>
      <c r="G2474">
        <f t="shared" si="354"/>
        <v>1.6901488817948456E-5</v>
      </c>
      <c r="H2474">
        <f>F2474*(1/D2416+A2474-A2474*EXP(-N2416+D2416*A2474))</f>
        <v>0.3634073060501965</v>
      </c>
      <c r="I2474">
        <f>F2474*(-1+EXP(-N2416+D2416*A2474))</f>
        <v>-5.5771719388984205E-3</v>
      </c>
      <c r="K2474">
        <f t="shared" si="346"/>
        <v>-1.4443323278165183E-4</v>
      </c>
      <c r="L2474">
        <f t="shared" si="347"/>
        <v>0.13206487009066117</v>
      </c>
      <c r="M2474">
        <f t="shared" si="348"/>
        <v>3.1104846836035966E-5</v>
      </c>
      <c r="O2474">
        <f t="shared" si="349"/>
        <v>-2.0267850296938261E-3</v>
      </c>
      <c r="R2474">
        <f t="shared" si="350"/>
        <v>-5.2488092029301019E-5</v>
      </c>
      <c r="S2474">
        <f t="shared" si="351"/>
        <v>8.0552897291421199E-7</v>
      </c>
      <c r="U2474">
        <f t="shared" si="352"/>
        <v>2.0860958731758824E-8</v>
      </c>
    </row>
    <row r="2475" spans="1:21" x14ac:dyDescent="0.3">
      <c r="A2475">
        <f t="shared" si="353"/>
        <v>56</v>
      </c>
      <c r="D2475" s="61">
        <f t="shared" si="345"/>
        <v>6.4746285194495134E-3</v>
      </c>
      <c r="E2475" s="61">
        <f>D2475/SUM(D2419:D2536)</f>
        <v>6.8086919612413603E-3</v>
      </c>
      <c r="F2475">
        <f>D2416*EXP(-N2416+D2416*A2475-EXP(-N2416+D2416*A2475))</f>
        <v>6.5458508185403099E-3</v>
      </c>
      <c r="G2475">
        <f t="shared" si="354"/>
        <v>9.5623077728467853E-6</v>
      </c>
      <c r="H2475">
        <f>F2475*(1/D2416+A2475-A2475*EXP(-N2416+D2416*A2475))</f>
        <v>0.40457537882914535</v>
      </c>
      <c r="I2475">
        <f>F2475*(-1+EXP(-N2416+D2416*A2475))</f>
        <v>-6.1084468456419202E-3</v>
      </c>
      <c r="K2475">
        <f t="shared" si="346"/>
        <v>2.628411427010504E-4</v>
      </c>
      <c r="L2475">
        <f t="shared" si="347"/>
        <v>0.16368123715474647</v>
      </c>
      <c r="M2475">
        <f t="shared" si="348"/>
        <v>3.7313122866032723E-5</v>
      </c>
      <c r="O2475">
        <f t="shared" si="349"/>
        <v>-2.471327196633278E-3</v>
      </c>
      <c r="R2475">
        <f t="shared" si="350"/>
        <v>1.0633905488016291E-4</v>
      </c>
      <c r="S2475">
        <f t="shared" si="351"/>
        <v>-1.605551149037149E-6</v>
      </c>
      <c r="U2475">
        <f t="shared" si="352"/>
        <v>6.9085466296393937E-8</v>
      </c>
    </row>
    <row r="2476" spans="1:21" x14ac:dyDescent="0.3">
      <c r="A2476">
        <f t="shared" si="353"/>
        <v>57</v>
      </c>
      <c r="D2476" s="61">
        <f t="shared" si="345"/>
        <v>5.9897637073130401E-3</v>
      </c>
      <c r="E2476" s="61">
        <f>D2476/SUM(D2419:D2536)</f>
        <v>6.2988101759365424E-3</v>
      </c>
      <c r="F2476">
        <f>D2416*EXP(-N2416+D2416*A2476-EXP(-N2416+D2416*A2476))</f>
        <v>7.2151519886637259E-3</v>
      </c>
      <c r="G2476">
        <f t="shared" si="354"/>
        <v>1.2975700198192789E-5</v>
      </c>
      <c r="H2476">
        <f>F2476*(1/D2416+A2476-A2476*EXP(-N2416+D2416*A2476))</f>
        <v>0.44964127039144824</v>
      </c>
      <c r="I2476">
        <f>F2476*(-1+EXP(-N2416+D2416*A2476))</f>
        <v>-6.6797923575122676E-3</v>
      </c>
      <c r="K2476">
        <f t="shared" si="346"/>
        <v>-9.163418127271835E-4</v>
      </c>
      <c r="L2476">
        <f t="shared" si="347"/>
        <v>0.20217727203923547</v>
      </c>
      <c r="M2476">
        <f t="shared" si="348"/>
        <v>4.4619625939479299E-5</v>
      </c>
      <c r="O2476">
        <f t="shared" si="349"/>
        <v>-3.0035103215829031E-3</v>
      </c>
      <c r="R2476">
        <f t="shared" si="350"/>
        <v>-4.1202509678745332E-4</v>
      </c>
      <c r="S2476">
        <f t="shared" si="351"/>
        <v>6.1209730375239778E-6</v>
      </c>
      <c r="U2476">
        <f t="shared" si="352"/>
        <v>8.3968231775214059E-7</v>
      </c>
    </row>
    <row r="2477" spans="1:21" x14ac:dyDescent="0.3">
      <c r="A2477">
        <f t="shared" si="353"/>
        <v>58</v>
      </c>
      <c r="D2477" s="61">
        <f t="shared" si="345"/>
        <v>7.1679576043273295E-3</v>
      </c>
      <c r="E2477" s="61">
        <f>D2477/SUM(D2419:D2536)</f>
        <v>7.53779389388842E-3</v>
      </c>
      <c r="F2477">
        <f>D2416*EXP(-N2416+D2416*A2477-EXP(-N2416+D2416*A2477))</f>
        <v>7.9464123020109301E-3</v>
      </c>
      <c r="G2477">
        <f t="shared" si="354"/>
        <v>5.5846963039005696E-6</v>
      </c>
      <c r="H2477">
        <f>F2477*(1/D2416+A2477-A2477*EXP(-N2416+D2416*A2477))</f>
        <v>0.49879369557780112</v>
      </c>
      <c r="I2477">
        <f>F2477*(-1+EXP(-N2416+D2416*A2477))</f>
        <v>-7.291693599677916E-3</v>
      </c>
      <c r="K2477">
        <f t="shared" si="346"/>
        <v>-4.0861840812251009E-4</v>
      </c>
      <c r="L2477">
        <f t="shared" si="347"/>
        <v>0.24879515074816014</v>
      </c>
      <c r="M2477">
        <f t="shared" si="348"/>
        <v>5.3168795551583882E-5</v>
      </c>
      <c r="O2477">
        <f t="shared" si="349"/>
        <v>-3.6370507976043473E-3</v>
      </c>
      <c r="R2477">
        <f t="shared" si="350"/>
        <v>-2.0381628586854501E-4</v>
      </c>
      <c r="S2477">
        <f t="shared" si="351"/>
        <v>2.9795202312174853E-6</v>
      </c>
      <c r="U2477">
        <f t="shared" si="352"/>
        <v>1.6696900345657421E-7</v>
      </c>
    </row>
    <row r="2478" spans="1:21" x14ac:dyDescent="0.3">
      <c r="A2478">
        <f t="shared" si="353"/>
        <v>59</v>
      </c>
      <c r="D2478" s="61">
        <f t="shared" si="345"/>
        <v>7.5332684167185807E-3</v>
      </c>
      <c r="E2478" s="61">
        <f>D2478/SUM(D2419:D2536)</f>
        <v>7.9219531988139694E-3</v>
      </c>
      <c r="F2478">
        <f>D2416*EXP(-N2416+D2416*A2478-EXP(-N2416+D2416*A2478))</f>
        <v>8.7438737002328293E-3</v>
      </c>
      <c r="G2478">
        <f t="shared" si="354"/>
        <v>3.9165870523371224E-6</v>
      </c>
      <c r="H2478">
        <f>F2478*(1/D2416+A2478-A2478*EXP(-N2416+D2416*A2478))</f>
        <v>0.55218054857320276</v>
      </c>
      <c r="I2478">
        <f>F2478*(-1+EXP(-N2416+D2416*A2478))</f>
        <v>-7.9439085936401522E-3</v>
      </c>
      <c r="K2478">
        <f t="shared" si="346"/>
        <v>-8.2192050141885985E-4</v>
      </c>
      <c r="L2478">
        <f t="shared" si="347"/>
        <v>0.30490335822260312</v>
      </c>
      <c r="M2478">
        <f t="shared" si="348"/>
        <v>6.310568374410986E-5</v>
      </c>
      <c r="O2478">
        <f t="shared" si="349"/>
        <v>-4.3864718050515986E-3</v>
      </c>
      <c r="R2478">
        <f t="shared" si="350"/>
        <v>-4.5384851335702792E-4</v>
      </c>
      <c r="S2478">
        <f t="shared" si="351"/>
        <v>6.5292613345103035E-6</v>
      </c>
      <c r="U2478">
        <f t="shared" si="352"/>
        <v>6.7555331065262997E-7</v>
      </c>
    </row>
    <row r="2479" spans="1:21" x14ac:dyDescent="0.3">
      <c r="A2479">
        <f t="shared" si="353"/>
        <v>60</v>
      </c>
      <c r="D2479" s="61">
        <f t="shared" si="345"/>
        <v>7.469581700515867E-3</v>
      </c>
      <c r="E2479" s="61">
        <f>D2479/SUM(D2419:D2536)</f>
        <v>7.8549805174709872E-3</v>
      </c>
      <c r="F2479">
        <f>D2416*EXP(-N2416+D2416*A2479-EXP(-N2416+D2416*A2479))</f>
        <v>9.6117054798278249E-3</v>
      </c>
      <c r="G2479">
        <f t="shared" si="354"/>
        <v>4.1861552077490419E-6</v>
      </c>
      <c r="H2479">
        <f>F2479*(1/D2416+A2479-A2479*EXP(-N2416+D2416*A2479))</f>
        <v>0.60989151679976394</v>
      </c>
      <c r="I2479">
        <f>F2479*(-1+EXP(-N2416+D2416*A2479))</f>
        <v>-8.6352529408263417E-3</v>
      </c>
      <c r="K2479">
        <f t="shared" si="346"/>
        <v>-1.7567249623568378E-3</v>
      </c>
      <c r="L2479">
        <f t="shared" si="347"/>
        <v>0.37196766226431677</v>
      </c>
      <c r="M2479">
        <f t="shared" si="348"/>
        <v>7.4567593352049981E-5</v>
      </c>
      <c r="O2479">
        <f t="shared" si="349"/>
        <v>-5.2665675140302001E-3</v>
      </c>
      <c r="R2479">
        <f t="shared" si="350"/>
        <v>-1.07141165189182E-3</v>
      </c>
      <c r="S2479">
        <f t="shared" si="351"/>
        <v>1.5169764397414928E-5</v>
      </c>
      <c r="U2479">
        <f t="shared" si="352"/>
        <v>3.0860825933676329E-6</v>
      </c>
    </row>
    <row r="2480" spans="1:21" x14ac:dyDescent="0.3">
      <c r="A2480">
        <f t="shared" si="353"/>
        <v>61</v>
      </c>
      <c r="D2480" s="61">
        <f t="shared" si="345"/>
        <v>9.2534845838501672E-3</v>
      </c>
      <c r="E2480" s="61">
        <f>D2480/SUM(D2419:D2536)</f>
        <v>9.7309252430884223E-3</v>
      </c>
      <c r="F2480">
        <f>D2416*EXP(-N2416+D2416*A2480-EXP(-N2416+D2416*A2480))</f>
        <v>1.0553892596930717E-2</v>
      </c>
      <c r="G2480">
        <f t="shared" si="354"/>
        <v>2.8922055219593348E-8</v>
      </c>
      <c r="H2480">
        <f>F2480*(1/D2416+A2480-A2480*EXP(-N2416+D2416*A2480))</f>
        <v>0.67193674010450788</v>
      </c>
      <c r="I2480">
        <f>F2480*(-1+EXP(-N2416+D2416*A2480))</f>
        <v>-9.3633447045232288E-3</v>
      </c>
      <c r="K2480">
        <f t="shared" si="346"/>
        <v>-8.2296735384229484E-4</v>
      </c>
      <c r="L2480">
        <f t="shared" si="347"/>
        <v>0.45149898270227296</v>
      </c>
      <c r="M2480">
        <f t="shared" si="348"/>
        <v>8.767222405572319E-5</v>
      </c>
      <c r="O2480">
        <f t="shared" si="349"/>
        <v>-6.2915753172321448E-3</v>
      </c>
      <c r="R2480">
        <f t="shared" si="350"/>
        <v>-5.5298200095322463E-4</v>
      </c>
      <c r="S2480">
        <f t="shared" si="351"/>
        <v>7.7057270145947456E-6</v>
      </c>
      <c r="U2480">
        <f t="shared" si="352"/>
        <v>6.7727526549018889E-7</v>
      </c>
    </row>
    <row r="2481" spans="1:21" x14ac:dyDescent="0.3">
      <c r="A2481">
        <f t="shared" si="353"/>
        <v>62</v>
      </c>
      <c r="D2481" s="61">
        <f t="shared" si="345"/>
        <v>1.0159981590695458E-2</v>
      </c>
      <c r="E2481" s="61">
        <f>D2481/SUM(D2419:D2536)</f>
        <v>1.0684193660705939E-2</v>
      </c>
      <c r="F2481">
        <f>D2416*EXP(-N2416+D2416*A2481-EXP(-N2416+D2416*A2481))</f>
        <v>1.1574095019681551E-2</v>
      </c>
      <c r="G2481">
        <f t="shared" si="354"/>
        <v>6.1340781905336013E-7</v>
      </c>
      <c r="H2481">
        <f>F2481*(1/D2416+A2481-A2481*EXP(-N2416+D2416*A2481))</f>
        <v>0.73822098828551852</v>
      </c>
      <c r="I2481">
        <f>F2481*(-1+EXP(-N2416+D2416*A2481))</f>
        <v>-1.0124306154646186E-2</v>
      </c>
      <c r="K2481">
        <f t="shared" si="346"/>
        <v>-8.8990135897561162E-4</v>
      </c>
      <c r="L2481">
        <f t="shared" si="347"/>
        <v>0.54497022754524771</v>
      </c>
      <c r="M2481">
        <f t="shared" si="348"/>
        <v>1.0250157511300664E-4</v>
      </c>
      <c r="O2481">
        <f t="shared" si="349"/>
        <v>-7.4739752951880649E-3</v>
      </c>
      <c r="R2481">
        <f t="shared" si="350"/>
        <v>-6.5694386069960198E-4</v>
      </c>
      <c r="S2481">
        <f t="shared" si="351"/>
        <v>9.0096338057047897E-6</v>
      </c>
      <c r="U2481">
        <f t="shared" si="352"/>
        <v>7.9192442870664039E-7</v>
      </c>
    </row>
    <row r="2482" spans="1:21" x14ac:dyDescent="0.3">
      <c r="A2482">
        <f t="shared" si="353"/>
        <v>63</v>
      </c>
      <c r="D2482" s="61">
        <f t="shared" si="345"/>
        <v>1.0107904188508605E-2</v>
      </c>
      <c r="E2482" s="61">
        <f>D2482/SUM(D2419:D2536)</f>
        <v>1.0629429284870814E-2</v>
      </c>
      <c r="F2482">
        <f>D2416*EXP(-N2416+D2416*A2482-EXP(-N2416+D2416*A2482))</f>
        <v>1.2675473485902354E-2</v>
      </c>
      <c r="G2482">
        <f t="shared" si="354"/>
        <v>5.3062364749770911E-7</v>
      </c>
      <c r="H2482">
        <f>F2482*(1/D2416+A2482-A2482*EXP(-N2416+D2416*A2482))</f>
        <v>0.80851287741343958</v>
      </c>
      <c r="I2482">
        <f>F2482*(-1+EXP(-N2416+D2416*A2482))</f>
        <v>-1.0912420260160139E-2</v>
      </c>
      <c r="K2482">
        <f t="shared" si="346"/>
        <v>-2.0460442010315407E-3</v>
      </c>
      <c r="L2482">
        <f t="shared" si="347"/>
        <v>0.65369307294335954</v>
      </c>
      <c r="M2482">
        <f t="shared" si="348"/>
        <v>1.1908091593435347E-4</v>
      </c>
      <c r="O2482">
        <f t="shared" si="349"/>
        <v>-8.8228323040867897E-3</v>
      </c>
      <c r="R2482">
        <f t="shared" si="350"/>
        <v>-1.654253084291093E-3</v>
      </c>
      <c r="S2482">
        <f t="shared" si="351"/>
        <v>2.2327294192519749E-5</v>
      </c>
      <c r="U2482">
        <f t="shared" si="352"/>
        <v>4.1862968725747954E-6</v>
      </c>
    </row>
    <row r="2483" spans="1:21" x14ac:dyDescent="0.3">
      <c r="A2483">
        <f t="shared" si="353"/>
        <v>64</v>
      </c>
      <c r="D2483" s="61">
        <f t="shared" si="345"/>
        <v>1.2297869342500392E-2</v>
      </c>
      <c r="E2483" s="61">
        <f>D2483/SUM(D2419:D2536)</f>
        <v>1.2932387376534476E-2</v>
      </c>
      <c r="F2483">
        <f>D2416*EXP(-N2416+D2416*A2483-EXP(-N2416+D2416*A2483))</f>
        <v>1.3860476900221734E-2</v>
      </c>
      <c r="G2483">
        <f t="shared" si="354"/>
        <v>9.1893694541834021E-6</v>
      </c>
      <c r="H2483">
        <f>F2483*(1/D2416+A2483-A2483*EXP(-N2416+D2416*A2483))</f>
        <v>0.88240875693791809</v>
      </c>
      <c r="I2483">
        <f>F2483*(-1+EXP(-N2416+D2416*A2483))</f>
        <v>-1.1719741839501151E-2</v>
      </c>
      <c r="K2483">
        <f t="shared" si="346"/>
        <v>-9.2808952368725849E-4</v>
      </c>
      <c r="L2483">
        <f t="shared" si="347"/>
        <v>0.77864521432072176</v>
      </c>
      <c r="M2483">
        <f t="shared" si="348"/>
        <v>1.3735234878455382E-4</v>
      </c>
      <c r="O2483">
        <f t="shared" si="349"/>
        <v>-1.0341602828227521E-2</v>
      </c>
      <c r="R2483">
        <f t="shared" si="350"/>
        <v>-8.1895432292397824E-4</v>
      </c>
      <c r="S2483">
        <f t="shared" si="351"/>
        <v>1.0876969621560259E-5</v>
      </c>
      <c r="U2483">
        <f t="shared" si="352"/>
        <v>8.6135016397804234E-7</v>
      </c>
    </row>
    <row r="2484" spans="1:21" x14ac:dyDescent="0.3">
      <c r="A2484">
        <f t="shared" si="353"/>
        <v>65</v>
      </c>
      <c r="D2484" s="61">
        <f t="shared" ref="D2484:D2536" si="355">D2284</f>
        <v>1.4276516311219033E-2</v>
      </c>
      <c r="E2484" s="61">
        <f>D2484/SUM(D2419:D2536)</f>
        <v>1.5013124158510442E-2</v>
      </c>
      <c r="F2484">
        <f>D2416*EXP(-N2416+D2416*A2484-EXP(-N2416+D2416*A2484))</f>
        <v>1.5130586747140864E-2</v>
      </c>
      <c r="G2484">
        <f t="shared" si="354"/>
        <v>2.6133914642305479E-5</v>
      </c>
      <c r="H2484">
        <f>F2484*(1/D2416+A2484-A2484*EXP(-N2416+D2416*A2484))</f>
        <v>0.95929110188364419</v>
      </c>
      <c r="I2484">
        <f>F2484*(-1+EXP(-N2416+D2416*A2484))</f>
        <v>-1.25356663820095E-2</v>
      </c>
      <c r="K2484">
        <f t="shared" ref="K2484:K2536" si="356">E2484-F2484</f>
        <v>-1.1746258863042265E-4</v>
      </c>
      <c r="L2484">
        <f t="shared" ref="L2484:L2536" si="357">H2484*H2484</f>
        <v>0.92023941815313626</v>
      </c>
      <c r="M2484">
        <f t="shared" ref="M2484:M2536" si="358">I2484*I2484</f>
        <v>1.5714293164104313E-4</v>
      </c>
      <c r="O2484">
        <f t="shared" ref="O2484:O2536" si="359">H2484*I2484</f>
        <v>-1.2025353216443649E-2</v>
      </c>
      <c r="R2484">
        <f t="shared" ref="R2484:R2536" si="360">H2484*K2484</f>
        <v>-1.1268081607738336E-4</v>
      </c>
      <c r="S2484">
        <f t="shared" ref="S2484:S2536" si="361">I2484*K2484</f>
        <v>1.4724718234382005E-6</v>
      </c>
      <c r="U2484">
        <f t="shared" ref="U2484:U2536" si="362">K2484*K2484</f>
        <v>1.3797459727759897E-8</v>
      </c>
    </row>
    <row r="2485" spans="1:21" x14ac:dyDescent="0.3">
      <c r="A2485">
        <f t="shared" ref="A2485:A2536" si="363">A2484+1</f>
        <v>66</v>
      </c>
      <c r="D2485" s="61">
        <f t="shared" si="355"/>
        <v>1.457936302296879E-2</v>
      </c>
      <c r="E2485" s="61">
        <f>D2485/SUM(D2419:D2536)</f>
        <v>1.533159647944512E-2</v>
      </c>
      <c r="F2485">
        <f>D2416*EXP(-N2416+D2416*A2485-EXP(-N2416+D2416*A2485))</f>
        <v>1.6486014434057828E-2</v>
      </c>
      <c r="G2485">
        <f t="shared" ref="G2485:G2536" si="364">(1/$H$4-E2485)^2</f>
        <v>2.9491485659223713E-5</v>
      </c>
      <c r="H2485">
        <f>F2485*(1/D2416+A2485-A2485*EXP(-N2416+D2416*A2485))</f>
        <v>1.038281570755007</v>
      </c>
      <c r="I2485">
        <f>F2485*(-1+EXP(-N2416+D2416*A2485))</f>
        <v>-1.3346464054563804E-2</v>
      </c>
      <c r="K2485">
        <f t="shared" si="356"/>
        <v>-1.1544179546127079E-3</v>
      </c>
      <c r="L2485">
        <f t="shared" si="357"/>
        <v>1.0780286201694846</v>
      </c>
      <c r="M2485">
        <f t="shared" si="358"/>
        <v>1.781281027597637E-4</v>
      </c>
      <c r="O2485">
        <f t="shared" si="359"/>
        <v>-1.3857387662597746E-2</v>
      </c>
      <c r="R2485">
        <f t="shared" si="360"/>
        <v>-1.1986108872230649E-3</v>
      </c>
      <c r="S2485">
        <f t="shared" si="361"/>
        <v>1.5407397735181575E-5</v>
      </c>
      <c r="U2485">
        <f t="shared" si="362"/>
        <v>1.3326808139321883E-6</v>
      </c>
    </row>
    <row r="2486" spans="1:21" x14ac:dyDescent="0.3">
      <c r="A2486">
        <f t="shared" si="363"/>
        <v>67</v>
      </c>
      <c r="D2486" s="61">
        <f t="shared" si="355"/>
        <v>1.5043432193271066E-2</v>
      </c>
      <c r="E2486" s="61">
        <f>D2486/SUM(D2419:D2536)</f>
        <v>1.5819609655769513E-2</v>
      </c>
      <c r="F2486">
        <f>D2416*EXP(-N2416+D2416*A2486-EXP(-N2416+D2416*A2486))</f>
        <v>1.7925348576076524E-2</v>
      </c>
      <c r="G2486">
        <f t="shared" si="364"/>
        <v>3.5030057457657347E-5</v>
      </c>
      <c r="H2486">
        <f>F2486*(1/D2416+A2486-A2486*EXP(-N2416+D2416*A2486))</f>
        <v>1.1181893798568321</v>
      </c>
      <c r="I2486">
        <f>F2486*(-1+EXP(-N2416+D2416*A2486))</f>
        <v>-1.4134792668689534E-2</v>
      </c>
      <c r="K2486">
        <f t="shared" si="356"/>
        <v>-2.1057389203070105E-3</v>
      </c>
      <c r="L2486">
        <f t="shared" si="357"/>
        <v>1.2503474892246067</v>
      </c>
      <c r="M2486">
        <f t="shared" si="358"/>
        <v>1.9979236378683943E-4</v>
      </c>
      <c r="O2486">
        <f t="shared" si="359"/>
        <v>-1.5805375048606848E-2</v>
      </c>
      <c r="R2486">
        <f t="shared" si="360"/>
        <v>-2.3546148974384912E-3</v>
      </c>
      <c r="S2486">
        <f t="shared" si="361"/>
        <v>2.9764183052929749E-5</v>
      </c>
      <c r="U2486">
        <f t="shared" si="362"/>
        <v>4.434136400495734E-6</v>
      </c>
    </row>
    <row r="2487" spans="1:21" x14ac:dyDescent="0.3">
      <c r="A2487">
        <f t="shared" si="363"/>
        <v>68</v>
      </c>
      <c r="D2487" s="61">
        <f t="shared" si="355"/>
        <v>1.7962717114752714E-2</v>
      </c>
      <c r="E2487" s="61">
        <f>D2487/SUM(D2419:D2536)</f>
        <v>1.8889517329662618E-2</v>
      </c>
      <c r="F2487">
        <f>D2416*EXP(-N2416+D2416*A2487-EXP(-N2416+D2416*A2487))</f>
        <v>1.9445151096640377E-2</v>
      </c>
      <c r="G2487">
        <f t="shared" si="364"/>
        <v>8.07936217761854E-5</v>
      </c>
      <c r="H2487">
        <f>F2487*(1/D2416+A2487-A2487*EXP(-N2416+D2416*A2487))</f>
        <v>1.1974563438555714</v>
      </c>
      <c r="I2487">
        <f>F2487*(-1+EXP(-N2416+D2416*A2487))</f>
        <v>-1.4879211782438412E-2</v>
      </c>
      <c r="K2487">
        <f t="shared" si="356"/>
        <v>-5.556337669777589E-4</v>
      </c>
      <c r="L2487">
        <f t="shared" si="357"/>
        <v>1.4339016954399526</v>
      </c>
      <c r="M2487">
        <f t="shared" si="358"/>
        <v>2.2139094326665407E-4</v>
      </c>
      <c r="O2487">
        <f t="shared" si="359"/>
        <v>-1.7817206540451443E-2</v>
      </c>
      <c r="R2487">
        <f t="shared" si="360"/>
        <v>-6.6534717912788575E-4</v>
      </c>
      <c r="S2487">
        <f t="shared" si="361"/>
        <v>8.2673924923361096E-6</v>
      </c>
      <c r="U2487">
        <f t="shared" si="362"/>
        <v>3.0872888300589446E-7</v>
      </c>
    </row>
    <row r="2488" spans="1:21" x14ac:dyDescent="0.3">
      <c r="A2488">
        <f t="shared" si="363"/>
        <v>69</v>
      </c>
      <c r="D2488" s="61">
        <f t="shared" si="355"/>
        <v>1.9050321813314099E-2</v>
      </c>
      <c r="E2488" s="61">
        <f>D2488/SUM(D2419:D2536)</f>
        <v>2.0033237829743575E-2</v>
      </c>
      <c r="F2488">
        <f>D2416*EXP(-N2416+D2416*A2488-EXP(-N2416+D2416*A2488))</f>
        <v>2.1039503887403277E-2</v>
      </c>
      <c r="G2488">
        <f t="shared" si="364"/>
        <v>1.0266244407695767E-4</v>
      </c>
      <c r="H2488">
        <f>F2488*(1/D2416+A2488-A2488*EXP(-N2416+D2416*A2488))</f>
        <v>1.2741008884084346</v>
      </c>
      <c r="I2488">
        <f>F2488*(-1+EXP(-N2416+D2416*A2488))</f>
        <v>-1.5553730998448805E-2</v>
      </c>
      <c r="K2488">
        <f t="shared" si="356"/>
        <v>-1.0062660576597021E-3</v>
      </c>
      <c r="L2488">
        <f t="shared" si="357"/>
        <v>1.6233330738431624</v>
      </c>
      <c r="M2488">
        <f t="shared" si="358"/>
        <v>2.4191854797210723E-4</v>
      </c>
      <c r="O2488">
        <f t="shared" si="359"/>
        <v>-1.981702248318943E-2</v>
      </c>
      <c r="R2488">
        <f t="shared" si="360"/>
        <v>-1.2820844780394795E-3</v>
      </c>
      <c r="S2488">
        <f t="shared" si="361"/>
        <v>1.565119157370858E-5</v>
      </c>
      <c r="U2488">
        <f t="shared" si="362"/>
        <v>1.012571378797999E-6</v>
      </c>
    </row>
    <row r="2489" spans="1:21" x14ac:dyDescent="0.3">
      <c r="A2489">
        <f t="shared" si="363"/>
        <v>70</v>
      </c>
      <c r="D2489" s="61">
        <f t="shared" si="355"/>
        <v>1.9709787509574837E-2</v>
      </c>
      <c r="E2489" s="61">
        <f>D2489/SUM(D2419:D2536)</f>
        <v>2.0726729166174206E-2</v>
      </c>
      <c r="F2489">
        <f>D2416*EXP(-N2416+D2416*A2489-EXP(-N2416+D2416*A2489))</f>
        <v>2.2699511922136147E-2</v>
      </c>
      <c r="G2489">
        <f t="shared" si="364"/>
        <v>1.1719662635032746E-4</v>
      </c>
      <c r="H2489">
        <f>F2489*(1/D2416+A2489-A2489*EXP(-N2416+D2416*A2489))</f>
        <v>1.345664598387416</v>
      </c>
      <c r="I2489">
        <f>F2489*(-1+EXP(-N2416+D2416*A2489))</f>
        <v>-1.6127439142013436E-2</v>
      </c>
      <c r="K2489">
        <f t="shared" si="356"/>
        <v>-1.9727827559619417E-3</v>
      </c>
      <c r="L2489">
        <f t="shared" si="357"/>
        <v>1.8108132113531656</v>
      </c>
      <c r="M2489">
        <f t="shared" si="358"/>
        <v>2.6009429327934709E-4</v>
      </c>
      <c r="O2489">
        <f t="shared" si="359"/>
        <v>-2.1702123916055003E-2</v>
      </c>
      <c r="R2489">
        <f t="shared" si="360"/>
        <v>-2.654703915007146E-3</v>
      </c>
      <c r="S2489">
        <f t="shared" si="361"/>
        <v>3.1815933837189759E-5</v>
      </c>
      <c r="U2489">
        <f t="shared" si="362"/>
        <v>3.8918718022207935E-6</v>
      </c>
    </row>
    <row r="2490" spans="1:21" x14ac:dyDescent="0.3">
      <c r="A2490">
        <f t="shared" si="363"/>
        <v>71</v>
      </c>
      <c r="D2490" s="61">
        <f t="shared" si="355"/>
        <v>2.1967083500650859E-2</v>
      </c>
      <c r="E2490" s="61">
        <f>D2490/SUM(D2419:D2536)</f>
        <v>2.3100492081284028E-2</v>
      </c>
      <c r="F2490">
        <f>D2416*EXP(-N2416+D2416*A2490-EXP(-N2416+D2416*A2490))</f>
        <v>2.4412774443342004E-2</v>
      </c>
      <c r="G2490">
        <f t="shared" si="364"/>
        <v>1.7422685258005862E-4</v>
      </c>
      <c r="H2490">
        <f>F2490*(1/D2416+A2490-A2490*EXP(-N2416+D2416*A2490))</f>
        <v>1.4091664567078848</v>
      </c>
      <c r="I2490">
        <f>F2490*(-1+EXP(-N2416+D2416*A2490))</f>
        <v>-1.6564277388308821E-2</v>
      </c>
      <c r="K2490">
        <f t="shared" si="356"/>
        <v>-1.3122823620579753E-3</v>
      </c>
      <c r="L2490">
        <f t="shared" si="357"/>
        <v>1.9857501027106548</v>
      </c>
      <c r="M2490">
        <f t="shared" si="358"/>
        <v>2.7437528539683891E-4</v>
      </c>
      <c r="O2490">
        <f t="shared" si="359"/>
        <v>-2.3341824075209676E-2</v>
      </c>
      <c r="R2490">
        <f t="shared" si="360"/>
        <v>-1.8492242863414907E-3</v>
      </c>
      <c r="S2490">
        <f t="shared" si="361"/>
        <v>2.1737009056913411E-5</v>
      </c>
      <c r="U2490">
        <f t="shared" si="362"/>
        <v>1.7220849977684589E-6</v>
      </c>
    </row>
    <row r="2491" spans="1:21" x14ac:dyDescent="0.3">
      <c r="A2491">
        <f t="shared" si="363"/>
        <v>72</v>
      </c>
      <c r="D2491" s="61">
        <f t="shared" si="355"/>
        <v>2.3900150588625674E-2</v>
      </c>
      <c r="E2491" s="61">
        <f>D2491/SUM(D2419:D2536)</f>
        <v>2.5133297253487698E-2</v>
      </c>
      <c r="F2491">
        <f>D2416*EXP(-N2416+D2416*A2491-EXP(-N2416+D2416*A2491))</f>
        <v>2.6162843411335866E-2</v>
      </c>
      <c r="G2491">
        <f t="shared" si="364"/>
        <v>2.320231812483555E-4</v>
      </c>
      <c r="H2491">
        <f>F2491*(1/D2416+A2491-A2491*EXP(-N2416+D2416*A2491))</f>
        <v>1.4610718582356184</v>
      </c>
      <c r="I2491">
        <f>F2491*(-1+EXP(-N2416+D2416*A2491))</f>
        <v>-1.6823038194319885E-2</v>
      </c>
      <c r="K2491">
        <f t="shared" si="356"/>
        <v>-1.0295461578481678E-3</v>
      </c>
      <c r="L2491">
        <f t="shared" si="357"/>
        <v>2.1347309749280829</v>
      </c>
      <c r="M2491">
        <f t="shared" si="358"/>
        <v>2.8301461408754568E-4</v>
      </c>
      <c r="O2491">
        <f t="shared" si="359"/>
        <v>-2.4579667675743735E-2</v>
      </c>
      <c r="R2491">
        <f t="shared" si="360"/>
        <v>-1.5042409179865637E-3</v>
      </c>
      <c r="S2491">
        <f t="shared" si="361"/>
        <v>1.7320094336295015E-5</v>
      </c>
      <c r="U2491">
        <f t="shared" si="362"/>
        <v>1.0599652911399245E-6</v>
      </c>
    </row>
    <row r="2492" spans="1:21" x14ac:dyDescent="0.3">
      <c r="A2492">
        <f t="shared" si="363"/>
        <v>73</v>
      </c>
      <c r="D2492" s="61">
        <f t="shared" si="355"/>
        <v>2.5646422946606715E-2</v>
      </c>
      <c r="E2492" s="61">
        <f>D2492/SUM(D2419:D2536)</f>
        <v>2.6969669877833165E-2</v>
      </c>
      <c r="F2492">
        <f>D2416*EXP(-N2416+D2416*A2492-EXP(-N2416+D2416*A2492))</f>
        <v>2.7928698030401378E-2</v>
      </c>
      <c r="G2492">
        <f t="shared" si="364"/>
        <v>2.9133982939201025E-4</v>
      </c>
      <c r="H2492">
        <f>F2492*(1/D2416+A2492-A2492*EXP(-N2416+D2416*A2492))</f>
        <v>1.4972857048470347</v>
      </c>
      <c r="I2492">
        <f>F2492*(-1+EXP(-N2416+D2416*A2492))</f>
        <v>-1.6857692094482499E-2</v>
      </c>
      <c r="K2492">
        <f t="shared" si="356"/>
        <v>-9.5902815256821219E-4</v>
      </c>
      <c r="L2492">
        <f t="shared" si="357"/>
        <v>2.2418644819392815</v>
      </c>
      <c r="M2492">
        <f t="shared" si="358"/>
        <v>2.8418178275237772E-4</v>
      </c>
      <c r="O2492">
        <f t="shared" si="359"/>
        <v>-2.5240781389781513E-2</v>
      </c>
      <c r="R2492">
        <f t="shared" si="360"/>
        <v>-1.4359391433862452E-3</v>
      </c>
      <c r="S2492">
        <f t="shared" si="361"/>
        <v>1.6167001305935306E-5</v>
      </c>
      <c r="U2492">
        <f t="shared" si="362"/>
        <v>9.1973499741839813E-7</v>
      </c>
    </row>
    <row r="2493" spans="1:21" x14ac:dyDescent="0.3">
      <c r="A2493">
        <f t="shared" si="363"/>
        <v>74</v>
      </c>
      <c r="D2493" s="61">
        <f t="shared" si="355"/>
        <v>2.7348241506391664E-2</v>
      </c>
      <c r="E2493" s="61">
        <f>D2493/SUM(D2419:D2536)</f>
        <v>2.8759295076049834E-2</v>
      </c>
      <c r="F2493">
        <f>D2416*EXP(-N2416+D2416*A2493-EXP(-N2416+D2416*A2493))</f>
        <v>2.9684275903477834E-2</v>
      </c>
      <c r="G2493">
        <f t="shared" si="364"/>
        <v>3.5563566660704916E-4</v>
      </c>
      <c r="H2493">
        <f>F2493*(1/D2416+A2493-A2493*EXP(-N2416+D2416*A2493))</f>
        <v>1.5131812752941003</v>
      </c>
      <c r="I2493">
        <f>F2493*(-1+EXP(-N2416+D2416*A2493))</f>
        <v>-1.6618164135776867E-2</v>
      </c>
      <c r="K2493">
        <f t="shared" si="356"/>
        <v>-9.2498082742799997E-4</v>
      </c>
      <c r="L2493">
        <f t="shared" si="357"/>
        <v>2.2897175719006797</v>
      </c>
      <c r="M2493">
        <f t="shared" si="358"/>
        <v>2.7616337924362051E-4</v>
      </c>
      <c r="O2493">
        <f t="shared" si="359"/>
        <v>-2.5146294800021521E-2</v>
      </c>
      <c r="R2493">
        <f t="shared" si="360"/>
        <v>-1.3996636680700932E-3</v>
      </c>
      <c r="S2493">
        <f t="shared" si="361"/>
        <v>1.5371483212645199E-5</v>
      </c>
      <c r="U2493">
        <f t="shared" si="362"/>
        <v>8.5558953110938747E-7</v>
      </c>
    </row>
    <row r="2494" spans="1:21" x14ac:dyDescent="0.3">
      <c r="A2494">
        <f t="shared" si="363"/>
        <v>75</v>
      </c>
      <c r="D2494" s="61">
        <f t="shared" si="355"/>
        <v>2.8734972642275411E-2</v>
      </c>
      <c r="E2494" s="61">
        <f>D2494/SUM(D2419:D2536)</f>
        <v>3.021757567221561E-2</v>
      </c>
      <c r="F2494">
        <f>D2416*EXP(-N2416+D2416*A2494-EXP(-N2416+D2416*A2494))</f>
        <v>3.1398115011149343E-2</v>
      </c>
      <c r="G2494">
        <f t="shared" si="364"/>
        <v>4.1276364935339041E-4</v>
      </c>
      <c r="H2494">
        <f>F2494*(1/D2416+A2494-A2494*EXP(-N2416+D2416*A2494))</f>
        <v>1.5036788721716159</v>
      </c>
      <c r="I2494">
        <f>F2494*(-1+EXP(-N2416+D2416*A2494))</f>
        <v>-1.6051697783458753E-2</v>
      </c>
      <c r="K2494">
        <f t="shared" si="356"/>
        <v>-1.1805393389337331E-3</v>
      </c>
      <c r="L2494">
        <f t="shared" si="357"/>
        <v>2.2610501506153029</v>
      </c>
      <c r="M2494">
        <f t="shared" si="358"/>
        <v>2.5765700173149462E-4</v>
      </c>
      <c r="O2494">
        <f t="shared" si="359"/>
        <v>-2.4136598819470886E-2</v>
      </c>
      <c r="R2494">
        <f t="shared" si="360"/>
        <v>-1.7751520617221006E-3</v>
      </c>
      <c r="S2494">
        <f t="shared" si="361"/>
        <v>1.8949660690048465E-5</v>
      </c>
      <c r="U2494">
        <f t="shared" si="362"/>
        <v>1.3936731307700955E-6</v>
      </c>
    </row>
    <row r="2495" spans="1:21" x14ac:dyDescent="0.3">
      <c r="A2495">
        <f t="shared" si="363"/>
        <v>76</v>
      </c>
      <c r="D2495" s="61">
        <f t="shared" si="355"/>
        <v>2.9956400016221886E-2</v>
      </c>
      <c r="E2495" s="61">
        <f>D2495/SUM(D2419:D2536)</f>
        <v>3.1502023531617525E-2</v>
      </c>
      <c r="F2495">
        <f>D2416*EXP(-N2416+D2416*A2495-EXP(-N2416+D2416*A2495))</f>
        <v>3.3033175643001414E-2</v>
      </c>
      <c r="G2495">
        <f t="shared" si="364"/>
        <v>4.6660464535663225E-4</v>
      </c>
      <c r="H2495">
        <f>F2495*(1/D2416+A2495-A2495*EXP(-N2416+D2416*A2495))</f>
        <v>1.4633900700049522</v>
      </c>
      <c r="I2495">
        <f>F2495*(-1+EXP(-N2416+D2416*A2495))</f>
        <v>-1.5104951714029586E-2</v>
      </c>
      <c r="K2495">
        <f t="shared" si="356"/>
        <v>-1.5311521113838891E-3</v>
      </c>
      <c r="L2495">
        <f t="shared" si="357"/>
        <v>2.141510496989099</v>
      </c>
      <c r="M2495">
        <f t="shared" si="358"/>
        <v>2.2815956628316532E-4</v>
      </c>
      <c r="O2495">
        <f t="shared" si="359"/>
        <v>-2.210443634621518E-2</v>
      </c>
      <c r="R2495">
        <f t="shared" si="360"/>
        <v>-2.2406727954663E-3</v>
      </c>
      <c r="S2495">
        <f t="shared" si="361"/>
        <v>2.3127978709288096E-5</v>
      </c>
      <c r="U2495">
        <f t="shared" si="362"/>
        <v>2.3444267881953416E-6</v>
      </c>
    </row>
    <row r="2496" spans="1:21" x14ac:dyDescent="0.3">
      <c r="A2496">
        <f t="shared" si="363"/>
        <v>77</v>
      </c>
      <c r="D2496" s="61">
        <f t="shared" si="355"/>
        <v>3.2674042245523505E-2</v>
      </c>
      <c r="E2496" s="61">
        <f>D2496/SUM(D2419:D2536)</f>
        <v>3.4359884603429133E-2</v>
      </c>
      <c r="F2496">
        <f>D2416*EXP(-N2416+D2416*A2496-EXP(-N2416+D2416*A2496))</f>
        <v>3.454692640750788E-2</v>
      </c>
      <c r="G2496">
        <f t="shared" si="364"/>
        <v>5.9823752037830918E-4</v>
      </c>
      <c r="H2496">
        <f>F2496*(1/D2416+A2496-A2496*EXP(-N2416+D2416*A2496))</f>
        <v>1.3868441081731844</v>
      </c>
      <c r="I2496">
        <f>F2496*(-1+EXP(-N2416+D2416*A2496))</f>
        <v>-1.3726967290700245E-2</v>
      </c>
      <c r="K2496">
        <f t="shared" si="356"/>
        <v>-1.8704180407874693E-4</v>
      </c>
      <c r="L2496">
        <f t="shared" si="357"/>
        <v>1.9233365803746751</v>
      </c>
      <c r="M2496">
        <f t="shared" si="358"/>
        <v>1.8842963099995443E-4</v>
      </c>
      <c r="O2496">
        <f t="shared" si="359"/>
        <v>-1.9037163710193653E-2</v>
      </c>
      <c r="R2496">
        <f t="shared" si="360"/>
        <v>-2.5939782396869327E-4</v>
      </c>
      <c r="S2496">
        <f t="shared" si="361"/>
        <v>2.5675167265825226E-6</v>
      </c>
      <c r="U2496">
        <f t="shared" si="362"/>
        <v>3.4984636473032354E-8</v>
      </c>
    </row>
    <row r="2497" spans="1:21" x14ac:dyDescent="0.3">
      <c r="A2497">
        <f t="shared" si="363"/>
        <v>78</v>
      </c>
      <c r="D2497" s="61">
        <f t="shared" si="355"/>
        <v>3.3540692196800344E-2</v>
      </c>
      <c r="E2497" s="61">
        <f>D2497/SUM(D2419:D2536)</f>
        <v>3.5271250025977037E-2</v>
      </c>
      <c r="F2497">
        <f>D2416*EXP(-N2416+D2416*A2497-EXP(-N2416+D2416*A2497))</f>
        <v>3.5891791476973203E-2</v>
      </c>
      <c r="G2497">
        <f t="shared" si="364"/>
        <v>6.4365008876187443E-4</v>
      </c>
      <c r="H2497">
        <f>F2497*(1/D2416+A2497-A2497*EXP(-N2416+D2416*A2497))</f>
        <v>1.2688117366835812</v>
      </c>
      <c r="I2497">
        <f>F2497*(-1+EXP(-N2416+D2416*A2497))</f>
        <v>-1.1873112946346354E-2</v>
      </c>
      <c r="K2497">
        <f t="shared" si="356"/>
        <v>-6.2054145099616626E-4</v>
      </c>
      <c r="L2497">
        <f t="shared" si="357"/>
        <v>1.6098832231460052</v>
      </c>
      <c r="M2497">
        <f t="shared" si="358"/>
        <v>1.4097081103669738E-4</v>
      </c>
      <c r="O2497">
        <f t="shared" si="359"/>
        <v>-1.5064745057294028E-2</v>
      </c>
      <c r="R2497">
        <f t="shared" si="360"/>
        <v>-7.8735027612259509E-4</v>
      </c>
      <c r="S2497">
        <f t="shared" si="361"/>
        <v>7.3677587355671325E-6</v>
      </c>
      <c r="U2497">
        <f t="shared" si="362"/>
        <v>3.8507169240442741E-7</v>
      </c>
    </row>
    <row r="2498" spans="1:21" x14ac:dyDescent="0.3">
      <c r="A2498">
        <f t="shared" si="363"/>
        <v>79</v>
      </c>
      <c r="D2498" s="61">
        <f t="shared" si="355"/>
        <v>3.5041361656935367E-2</v>
      </c>
      <c r="E2498" s="61">
        <f>D2498/SUM(D2419:D2536)</f>
        <v>3.6849347681928803E-2</v>
      </c>
      <c r="F2498">
        <f>D2416*EXP(-N2416+D2416*A2498-EXP(-N2416+D2416*A2498))</f>
        <v>3.7016064245772598E-2</v>
      </c>
      <c r="G2498">
        <f t="shared" si="364"/>
        <v>7.2621397641686259E-4</v>
      </c>
      <c r="H2498">
        <f>F2498*(1/D2416+A2498-A2498*EXP(-N2416+D2416*A2498))</f>
        <v>1.1047375429934994</v>
      </c>
      <c r="I2498">
        <f>F2498*(-1+EXP(-N2416+D2416*A2498))</f>
        <v>-9.5100457975046907E-3</v>
      </c>
      <c r="K2498">
        <f t="shared" si="356"/>
        <v>-1.6671656384379535E-4</v>
      </c>
      <c r="L2498">
        <f t="shared" si="357"/>
        <v>1.2204450388993138</v>
      </c>
      <c r="M2498">
        <f t="shared" si="358"/>
        <v>9.044097107063663E-5</v>
      </c>
      <c r="O2498">
        <f t="shared" si="359"/>
        <v>-1.0506104628090986E-2</v>
      </c>
      <c r="R2498">
        <f t="shared" si="360"/>
        <v>-1.8417804711711334E-4</v>
      </c>
      <c r="S2498">
        <f t="shared" si="361"/>
        <v>1.5854821573571085E-6</v>
      </c>
      <c r="U2498">
        <f t="shared" si="362"/>
        <v>2.7794412659882291E-8</v>
      </c>
    </row>
    <row r="2499" spans="1:21" x14ac:dyDescent="0.3">
      <c r="A2499">
        <f t="shared" si="363"/>
        <v>80</v>
      </c>
      <c r="D2499" s="61">
        <f t="shared" si="355"/>
        <v>3.735361953938126E-2</v>
      </c>
      <c r="E2499" s="61">
        <f>D2499/SUM(D2419:D2536)</f>
        <v>3.9280908289496271E-2</v>
      </c>
      <c r="F2499">
        <f>D2416*EXP(-N2416+D2416*A2499-EXP(-N2416+D2416*A2499))</f>
        <v>3.7865391423717393E-2</v>
      </c>
      <c r="G2499">
        <f t="shared" si="364"/>
        <v>8.6317959287967173E-4</v>
      </c>
      <c r="H2499">
        <f>F2499*(1/D2416+A2499-A2499*EXP(-N2416+D2416*A2499))</f>
        <v>0.8912832089835796</v>
      </c>
      <c r="I2499">
        <f>F2499*(-1+EXP(-N2416+D2416*A2499))</f>
        <v>-6.6216196799774446E-3</v>
      </c>
      <c r="K2499">
        <f t="shared" si="356"/>
        <v>1.4155168657788778E-3</v>
      </c>
      <c r="L2499">
        <f t="shared" si="357"/>
        <v>0.79438575861606719</v>
      </c>
      <c r="M2499">
        <f t="shared" si="358"/>
        <v>4.3845847186264593E-5</v>
      </c>
      <c r="O2499">
        <f t="shared" si="359"/>
        <v>-5.9017384370391203E-3</v>
      </c>
      <c r="R2499">
        <f t="shared" si="360"/>
        <v>1.2616264145017772E-3</v>
      </c>
      <c r="S2499">
        <f t="shared" si="361"/>
        <v>-9.3730143357814073E-6</v>
      </c>
      <c r="U2499">
        <f t="shared" si="362"/>
        <v>2.0036879973044575E-6</v>
      </c>
    </row>
    <row r="2500" spans="1:21" x14ac:dyDescent="0.3">
      <c r="A2500">
        <f t="shared" si="363"/>
        <v>81</v>
      </c>
      <c r="D2500" s="61">
        <f t="shared" si="355"/>
        <v>3.688652398182779E-2</v>
      </c>
      <c r="E2500" s="61">
        <f>D2500/SUM(D2419:D2536)</f>
        <v>3.8789712577141137E-2</v>
      </c>
      <c r="F2500">
        <f>D2416*EXP(-N2416+D2416*A2500-EXP(-N2416+D2416*A2500))</f>
        <v>3.8384916006122739E-2</v>
      </c>
      <c r="G2500">
        <f t="shared" si="364"/>
        <v>8.3455828641848485E-4</v>
      </c>
      <c r="H2500">
        <f>F2500*(1/D2416+A2500-A2500*EXP(-N2416+D2416*A2500))</f>
        <v>0.62697002444079253</v>
      </c>
      <c r="I2500">
        <f>F2500*(-1+EXP(-N2416+D2416*A2500))</f>
        <v>-3.2155032718759269E-3</v>
      </c>
      <c r="K2500">
        <f t="shared" si="356"/>
        <v>4.0479657101839817E-4</v>
      </c>
      <c r="L2500">
        <f t="shared" si="357"/>
        <v>0.39309141154728799</v>
      </c>
      <c r="M2500">
        <f t="shared" si="358"/>
        <v>1.0339461291444791E-5</v>
      </c>
      <c r="O2500">
        <f t="shared" si="359"/>
        <v>-2.0160241649574981E-3</v>
      </c>
      <c r="R2500">
        <f t="shared" si="360"/>
        <v>2.5379531602495411E-4</v>
      </c>
      <c r="S2500">
        <f t="shared" si="361"/>
        <v>-1.3016246985538153E-6</v>
      </c>
      <c r="U2500">
        <f t="shared" si="362"/>
        <v>1.6386026390825306E-7</v>
      </c>
    </row>
    <row r="2501" spans="1:21" x14ac:dyDescent="0.3">
      <c r="A2501">
        <f t="shared" si="363"/>
        <v>82</v>
      </c>
      <c r="D2501" s="61">
        <f t="shared" si="355"/>
        <v>3.8021967694227748E-2</v>
      </c>
      <c r="E2501" s="61">
        <f>D2501/SUM(D2419:D2536)</f>
        <v>3.9983740381799956E-2</v>
      </c>
      <c r="F2501">
        <f>D2416*EXP(-N2416+D2416*A2501-EXP(-N2416+D2416*A2501))</f>
        <v>3.8522131600970989E-2</v>
      </c>
      <c r="G2501">
        <f t="shared" si="364"/>
        <v>9.0497186457670501E-4</v>
      </c>
      <c r="H2501">
        <f>F2501*(1/D2416+A2501-A2501*EXP(-N2416+D2416*A2501))</f>
        <v>0.31288841628659747</v>
      </c>
      <c r="I2501">
        <f>F2501*(-1+EXP(-N2416+D2416*A2501))</f>
        <v>6.6995160419166231E-4</v>
      </c>
      <c r="K2501">
        <f t="shared" si="356"/>
        <v>1.4616087808289671E-3</v>
      </c>
      <c r="L2501">
        <f t="shared" si="357"/>
        <v>9.7899161046335115E-2</v>
      </c>
      <c r="M2501">
        <f t="shared" si="358"/>
        <v>4.4883515195898177E-7</v>
      </c>
      <c r="O2501">
        <f t="shared" si="359"/>
        <v>2.0962009642419463E-4</v>
      </c>
      <c r="R2501">
        <f t="shared" si="360"/>
        <v>4.5732045666416009E-4</v>
      </c>
      <c r="S2501">
        <f t="shared" si="361"/>
        <v>9.7920714741698634E-7</v>
      </c>
      <c r="U2501">
        <f t="shared" si="362"/>
        <v>2.1363002281963394E-6</v>
      </c>
    </row>
    <row r="2502" spans="1:21" x14ac:dyDescent="0.3">
      <c r="A2502">
        <f t="shared" si="363"/>
        <v>83</v>
      </c>
      <c r="D2502" s="61">
        <f t="shared" si="355"/>
        <v>3.7052221085267276E-2</v>
      </c>
      <c r="E2502" s="61">
        <f>D2502/SUM(D2419:D2536)</f>
        <v>3.8963958950164766E-2</v>
      </c>
      <c r="F2502">
        <f>D2416*EXP(-N2416+D2416*A2502-EXP(-N2416+D2416*A2502))</f>
        <v>3.8230438430431717E-2</v>
      </c>
      <c r="G2502">
        <f t="shared" si="364"/>
        <v>8.4465615844319785E-4</v>
      </c>
      <c r="H2502">
        <f>F2502*(1/D2416+A2502-A2502*EXP(-N2416+D2416*A2502))</f>
        <v>-4.6584788596198357E-2</v>
      </c>
      <c r="I2502">
        <f>F2502*(-1+EXP(-N2416+D2416*A2502))</f>
        <v>4.9593257280514304E-3</v>
      </c>
      <c r="K2502">
        <f t="shared" si="356"/>
        <v>7.3352051973304966E-4</v>
      </c>
      <c r="L2502">
        <f t="shared" si="357"/>
        <v>2.1701425285524925E-3</v>
      </c>
      <c r="M2502">
        <f t="shared" si="358"/>
        <v>2.4594911676912852E-5</v>
      </c>
      <c r="O2502">
        <f t="shared" si="359"/>
        <v>-2.3102914062096339E-4</v>
      </c>
      <c r="R2502">
        <f t="shared" si="360"/>
        <v>-3.4170898342737662E-5</v>
      </c>
      <c r="S2502">
        <f t="shared" si="361"/>
        <v>3.6377671855657702E-6</v>
      </c>
      <c r="U2502">
        <f t="shared" si="362"/>
        <v>5.3805235286944325E-7</v>
      </c>
    </row>
    <row r="2503" spans="1:21" x14ac:dyDescent="0.3">
      <c r="A2503">
        <f t="shared" si="363"/>
        <v>84</v>
      </c>
      <c r="D2503" s="61">
        <f t="shared" si="355"/>
        <v>3.6517876104514006E-2</v>
      </c>
      <c r="E2503" s="61">
        <f>D2503/SUM(D2419:D2536)</f>
        <v>3.8402044028859939E-2</v>
      </c>
      <c r="F2503">
        <f>D2416*EXP(-N2416+D2416*A2503-EXP(-N2416+D2416*A2503))</f>
        <v>3.7473298773299045E-2</v>
      </c>
      <c r="G2503">
        <f t="shared" si="364"/>
        <v>8.1231007511222016E-4</v>
      </c>
      <c r="H2503">
        <f>F2503*(1/D2416+A2503-A2503*EXP(-N2416+D2416*A2503))</f>
        <v>-0.44315259938675411</v>
      </c>
      <c r="I2503">
        <f>F2503*(-1+EXP(-N2416+D2416*A2503))</f>
        <v>9.5352664201566826E-3</v>
      </c>
      <c r="K2503">
        <f t="shared" si="356"/>
        <v>9.2874525556089355E-4</v>
      </c>
      <c r="L2503">
        <f t="shared" si="357"/>
        <v>0.19638422634323699</v>
      </c>
      <c r="M2503">
        <f t="shared" si="358"/>
        <v>9.0921305703367642E-5</v>
      </c>
      <c r="O2503">
        <f t="shared" si="359"/>
        <v>-4.225578099937663E-3</v>
      </c>
      <c r="R2503">
        <f t="shared" si="360"/>
        <v>-4.1157587416992521E-4</v>
      </c>
      <c r="S2503">
        <f t="shared" si="361"/>
        <v>8.8558334482296249E-6</v>
      </c>
      <c r="U2503">
        <f t="shared" si="362"/>
        <v>8.6256774972686948E-7</v>
      </c>
    </row>
    <row r="2504" spans="1:21" x14ac:dyDescent="0.3">
      <c r="A2504">
        <f t="shared" si="363"/>
        <v>85</v>
      </c>
      <c r="D2504" s="61">
        <f t="shared" si="355"/>
        <v>3.4438768285532606E-2</v>
      </c>
      <c r="E2504" s="61">
        <f>D2504/SUM(D2419:D2536)</f>
        <v>3.6215663041730149E-2</v>
      </c>
      <c r="F2504">
        <f>D2416*EXP(-N2416+D2416*A2504-EXP(-N2416+D2416*A2504))</f>
        <v>3.6228766377474693E-2</v>
      </c>
      <c r="G2504">
        <f t="shared" si="364"/>
        <v>6.9246201208233299E-4</v>
      </c>
      <c r="H2504">
        <f>F2504*(1/D2416+A2504-A2504*EXP(-N2416+D2416*A2504))</f>
        <v>-0.86417168114394094</v>
      </c>
      <c r="I2504">
        <f>F2504*(-1+EXP(-N2416+D2416*A2504))</f>
        <v>1.4236449138347909E-2</v>
      </c>
      <c r="K2504">
        <f t="shared" si="356"/>
        <v>-1.3103335744543698E-5</v>
      </c>
      <c r="L2504">
        <f t="shared" si="357"/>
        <v>0.74679269449114516</v>
      </c>
      <c r="M2504">
        <f t="shared" si="358"/>
        <v>2.0267648406876695E-4</v>
      </c>
      <c r="O2504">
        <f t="shared" si="359"/>
        <v>-1.2302736185406322E-2</v>
      </c>
      <c r="R2504">
        <f t="shared" si="360"/>
        <v>1.1323531678955821E-5</v>
      </c>
      <c r="S2504">
        <f t="shared" si="361"/>
        <v>-1.865449728698925E-7</v>
      </c>
      <c r="U2504">
        <f t="shared" si="362"/>
        <v>1.7169740763423654E-10</v>
      </c>
    </row>
    <row r="2505" spans="1:21" x14ac:dyDescent="0.3">
      <c r="A2505">
        <f t="shared" si="363"/>
        <v>86</v>
      </c>
      <c r="D2505" s="61">
        <f t="shared" si="355"/>
        <v>3.2135071513350197E-2</v>
      </c>
      <c r="E2505" s="61">
        <f>D2505/SUM(D2419:D2536)</f>
        <v>3.3793105261499444E-2</v>
      </c>
      <c r="F2505">
        <f>D2416*EXP(-N2416+D2416*A2505-EXP(-N2416+D2416*A2505))</f>
        <v>3.4494016952954683E-2</v>
      </c>
      <c r="G2505">
        <f t="shared" si="364"/>
        <v>5.7083316693766267E-4</v>
      </c>
      <c r="H2505">
        <f>F2505*(1/D2416+A2505-A2505*EXP(-N2416+D2416*A2505))</f>
        <v>-1.2925843903782224</v>
      </c>
      <c r="I2505">
        <f>F2505*(-1+EXP(-N2416+D2416*A2505))</f>
        <v>1.8859846708224947E-2</v>
      </c>
      <c r="K2505">
        <f t="shared" si="356"/>
        <v>-7.0091169145523879E-4</v>
      </c>
      <c r="L2505">
        <f t="shared" si="357"/>
        <v>1.6707744062494407</v>
      </c>
      <c r="M2505">
        <f t="shared" si="358"/>
        <v>3.5569381785774336E-4</v>
      </c>
      <c r="O2505">
        <f t="shared" si="359"/>
        <v>-2.4377943459977666E-2</v>
      </c>
      <c r="R2505">
        <f t="shared" si="360"/>
        <v>9.0598751140863855E-4</v>
      </c>
      <c r="S2505">
        <f t="shared" si="361"/>
        <v>-1.3219087056848465E-5</v>
      </c>
      <c r="U2505">
        <f t="shared" si="362"/>
        <v>4.9127719921864392E-7</v>
      </c>
    </row>
    <row r="2506" spans="1:21" x14ac:dyDescent="0.3">
      <c r="A2506">
        <f t="shared" si="363"/>
        <v>87</v>
      </c>
      <c r="D2506" s="61">
        <f t="shared" si="355"/>
        <v>2.9292899015876152E-2</v>
      </c>
      <c r="E2506" s="61">
        <f>D2506/SUM(D2419:D2536)</f>
        <v>3.0804288686481777E-2</v>
      </c>
      <c r="F2506">
        <f>D2416*EXP(-N2416+D2416*A2506-EXP(-N2416+D2416*A2506))</f>
        <v>3.2289351723718523E-2</v>
      </c>
      <c r="G2506">
        <f t="shared" si="364"/>
        <v>4.369478918370038E-4</v>
      </c>
      <c r="H2506">
        <f>F2506*(1/D2416+A2506-A2506*EXP(-N2416+D2416*A2506))</f>
        <v>-1.7073692109290592</v>
      </c>
      <c r="I2506">
        <f>F2506*(-1+EXP(-N2416+D2416*A2506))</f>
        <v>2.3168742846423316E-2</v>
      </c>
      <c r="K2506">
        <f t="shared" si="356"/>
        <v>-1.4850630372367467E-3</v>
      </c>
      <c r="L2506">
        <f t="shared" si="357"/>
        <v>2.9151096224285182</v>
      </c>
      <c r="M2506">
        <f t="shared" si="358"/>
        <v>5.3679064508369153E-4</v>
      </c>
      <c r="O2506">
        <f t="shared" si="359"/>
        <v>-3.9557598191916066E-2</v>
      </c>
      <c r="R2506">
        <f t="shared" si="360"/>
        <v>2.5355509060668163E-3</v>
      </c>
      <c r="S2506">
        <f t="shared" si="361"/>
        <v>-3.4407043620466557E-5</v>
      </c>
      <c r="U2506">
        <f t="shared" si="362"/>
        <v>2.205412224566831E-6</v>
      </c>
    </row>
    <row r="2507" spans="1:21" x14ac:dyDescent="0.3">
      <c r="A2507">
        <f t="shared" si="363"/>
        <v>88</v>
      </c>
      <c r="D2507" s="61">
        <f t="shared" si="355"/>
        <v>2.6897095939756234E-2</v>
      </c>
      <c r="E2507" s="61">
        <f>D2507/SUM(D2419:D2536)</f>
        <v>2.8284872306670397E-2</v>
      </c>
      <c r="F2507">
        <f>D2416*EXP(-N2416+D2416*A2507-EXP(-N2416+D2416*A2507))</f>
        <v>2.9661012058002541E-2</v>
      </c>
      <c r="G2507">
        <f t="shared" si="364"/>
        <v>3.3796712502513618E-4</v>
      </c>
      <c r="H2507">
        <f>F2507*(1/D2416+A2507-A2507*EXP(-N2416+D2416*A2507))</f>
        <v>-2.0846489494072804</v>
      </c>
      <c r="I2507">
        <f>F2507*(-1+EXP(-N2416+D2416*A2507))</f>
        <v>2.6907544844510852E-2</v>
      </c>
      <c r="K2507">
        <f t="shared" si="356"/>
        <v>-1.3761397513321443E-3</v>
      </c>
      <c r="L2507">
        <f t="shared" si="357"/>
        <v>4.3457612422648779</v>
      </c>
      <c r="M2507">
        <f t="shared" si="358"/>
        <v>7.2401596955936254E-4</v>
      </c>
      <c r="O2507">
        <f t="shared" si="359"/>
        <v>-5.6092785091238835E-2</v>
      </c>
      <c r="R2507">
        <f t="shared" si="360"/>
        <v>2.8687682868521508E-3</v>
      </c>
      <c r="S2507">
        <f t="shared" si="361"/>
        <v>-3.7028542071283685E-5</v>
      </c>
      <c r="U2507">
        <f t="shared" si="362"/>
        <v>1.8937606151964959E-6</v>
      </c>
    </row>
    <row r="2508" spans="1:21" x14ac:dyDescent="0.3">
      <c r="A2508">
        <f t="shared" si="363"/>
        <v>89</v>
      </c>
      <c r="D2508" s="61">
        <f t="shared" si="355"/>
        <v>2.3295270772920481E-2</v>
      </c>
      <c r="E2508" s="61">
        <f>D2508/SUM(D2419:D2536)</f>
        <v>2.449720819813302E-2</v>
      </c>
      <c r="F2508">
        <f>D2416*EXP(-N2416+D2416*A2508-EXP(-N2416+D2416*A2508))</f>
        <v>2.6682071918785296E-2</v>
      </c>
      <c r="G2508">
        <f t="shared" si="364"/>
        <v>2.1304958279716932E-4</v>
      </c>
      <c r="H2508">
        <f>F2508*(1/D2416+A2508-A2508*EXP(-N2416+D2416*A2508))</f>
        <v>-2.3995313153008446</v>
      </c>
      <c r="I2508">
        <f>F2508*(-1+EXP(-N2416+D2416*A2508))</f>
        <v>2.982362046448183E-2</v>
      </c>
      <c r="K2508">
        <f t="shared" si="356"/>
        <v>-2.1848637206522761E-3</v>
      </c>
      <c r="L2508">
        <f t="shared" si="357"/>
        <v>5.7577505331094017</v>
      </c>
      <c r="M2508">
        <f t="shared" si="358"/>
        <v>8.8944833760945942E-4</v>
      </c>
      <c r="O2508">
        <f t="shared" si="359"/>
        <v>-7.1562711240171273E-2</v>
      </c>
      <c r="R2508">
        <f t="shared" si="360"/>
        <v>5.2426489173698536E-3</v>
      </c>
      <c r="S2508">
        <f t="shared" si="361"/>
        <v>-6.516054637134913E-5</v>
      </c>
      <c r="U2508">
        <f t="shared" si="362"/>
        <v>4.7736294778225075E-6</v>
      </c>
    </row>
    <row r="2509" spans="1:21" x14ac:dyDescent="0.3">
      <c r="A2509">
        <f t="shared" si="363"/>
        <v>90</v>
      </c>
      <c r="D2509" s="61">
        <f t="shared" si="355"/>
        <v>2.0845945639594399E-2</v>
      </c>
      <c r="E2509" s="61">
        <f>D2509/SUM(D2419:D2536)</f>
        <v>2.1921508249379575E-2</v>
      </c>
      <c r="F2509">
        <f>D2416*EXP(-N2416+D2416*A2509-EXP(-N2416+D2416*A2509))</f>
        <v>2.3450716316363925E-2</v>
      </c>
      <c r="G2509">
        <f t="shared" si="364"/>
        <v>1.4449285660336677E-4</v>
      </c>
      <c r="H2509">
        <f>F2509*(1/D2416+A2509-A2509*EXP(-N2416+D2416*A2509))</f>
        <v>-2.6286390284271537</v>
      </c>
      <c r="I2509">
        <f>F2509*(-1+EXP(-N2416+D2416*A2509))</f>
        <v>3.169506312863464E-2</v>
      </c>
      <c r="K2509">
        <f t="shared" si="356"/>
        <v>-1.5292080669843493E-3</v>
      </c>
      <c r="L2509">
        <f t="shared" si="357"/>
        <v>6.9097431417704502</v>
      </c>
      <c r="M2509">
        <f t="shared" si="358"/>
        <v>1.0045770267281351E-3</v>
      </c>
      <c r="O2509">
        <f t="shared" si="359"/>
        <v>-8.3314879948391457E-2</v>
      </c>
      <c r="R2509">
        <f t="shared" si="360"/>
        <v>4.019736007460706E-3</v>
      </c>
      <c r="S2509">
        <f t="shared" si="361"/>
        <v>-4.8468346219886301E-5</v>
      </c>
      <c r="U2509">
        <f t="shared" si="362"/>
        <v>2.3384773121300102E-6</v>
      </c>
    </row>
    <row r="2510" spans="1:21" x14ac:dyDescent="0.3">
      <c r="A2510">
        <f t="shared" si="363"/>
        <v>91</v>
      </c>
      <c r="D2510" s="61">
        <f t="shared" si="355"/>
        <v>1.781497199623313E-2</v>
      </c>
      <c r="E2510" s="61">
        <f>D2510/SUM(D2419:D2536)</f>
        <v>1.8734149188037948E-2</v>
      </c>
      <c r="F2510">
        <f>D2416*EXP(-N2416+D2416*A2510-EXP(-N2416+D2416*A2510))</f>
        <v>2.0085416278958268E-2</v>
      </c>
      <c r="G2510">
        <f t="shared" si="364"/>
        <v>7.8024699492078799E-5</v>
      </c>
      <c r="H2510">
        <f>F2510*(1/D2416+A2510-A2510*EXP(-N2416+D2416*A2510))</f>
        <v>-2.7531192255113934</v>
      </c>
      <c r="I2510">
        <f>F2510*(-1+EXP(-N2416+D2416*A2510))</f>
        <v>3.2361567820675036E-2</v>
      </c>
      <c r="K2510">
        <f t="shared" si="356"/>
        <v>-1.3512670909203196E-3</v>
      </c>
      <c r="L2510">
        <f t="shared" si="357"/>
        <v>7.5796654698804549</v>
      </c>
      <c r="M2510">
        <f t="shared" si="358"/>
        <v>1.04727107181215E-3</v>
      </c>
      <c r="O2510">
        <f t="shared" si="359"/>
        <v>-8.9095254534791293E-2</v>
      </c>
      <c r="R2510">
        <f t="shared" si="360"/>
        <v>3.7201994068135841E-3</v>
      </c>
      <c r="S2510">
        <f t="shared" si="361"/>
        <v>-4.3729121606664186E-5</v>
      </c>
      <c r="U2510">
        <f t="shared" si="362"/>
        <v>1.8259227510042633E-6</v>
      </c>
    </row>
    <row r="2511" spans="1:21" x14ac:dyDescent="0.3">
      <c r="A2511">
        <f t="shared" si="363"/>
        <v>92</v>
      </c>
      <c r="D2511" s="61">
        <f t="shared" si="355"/>
        <v>1.5331239437415897E-2</v>
      </c>
      <c r="E2511" s="61">
        <f>D2511/SUM(D2419:D2536)</f>
        <v>1.6122266536192753E-2</v>
      </c>
      <c r="F2511">
        <f>D2416*EXP(-N2416+D2416*A2511-EXP(-N2416+D2416*A2511))</f>
        <v>1.6716902872752133E-2</v>
      </c>
      <c r="G2511">
        <f t="shared" si="364"/>
        <v>3.8704280507846559E-5</v>
      </c>
      <c r="H2511">
        <f>F2511*(1/D2416+A2511-A2511*EXP(-N2416+D2416*A2511))</f>
        <v>-2.7617269664318189</v>
      </c>
      <c r="I2511">
        <f>F2511*(-1+EXP(-N2416+D2416*A2511))</f>
        <v>3.1753766555587912E-2</v>
      </c>
      <c r="K2511">
        <f t="shared" si="356"/>
        <v>-5.9463633655938014E-4</v>
      </c>
      <c r="L2511">
        <f t="shared" si="357"/>
        <v>7.6271358371166968</v>
      </c>
      <c r="M2511">
        <f t="shared" si="358"/>
        <v>1.0083016904667735E-3</v>
      </c>
      <c r="O2511">
        <f t="shared" si="359"/>
        <v>-8.7695233382347956E-2</v>
      </c>
      <c r="R2511">
        <f t="shared" si="360"/>
        <v>1.642223205896267E-3</v>
      </c>
      <c r="S2511">
        <f t="shared" si="361"/>
        <v>-1.8881943416576564E-5</v>
      </c>
      <c r="U2511">
        <f t="shared" si="362"/>
        <v>3.5359237275676042E-7</v>
      </c>
    </row>
    <row r="2512" spans="1:21" x14ac:dyDescent="0.3">
      <c r="A2512">
        <f t="shared" si="363"/>
        <v>93</v>
      </c>
      <c r="D2512" s="61">
        <f t="shared" si="355"/>
        <v>1.3257293749188751E-2</v>
      </c>
      <c r="E2512" s="61">
        <f>D2512/SUM(D2419:D2536)</f>
        <v>1.3941314023926624E-2</v>
      </c>
      <c r="F2512">
        <f>D2416*EXP(-N2416+D2416*A2512-EXP(-N2416+D2416*A2512))</f>
        <v>1.3477411179819506E-2</v>
      </c>
      <c r="G2512">
        <f t="shared" si="364"/>
        <v>1.6324217418254476E-5</v>
      </c>
      <c r="H2512">
        <f>F2512*(1/D2416+A2512-A2512*EXP(-N2416+D2416*A2512))</f>
        <v>-2.6534018997006688</v>
      </c>
      <c r="I2512">
        <f>F2512*(-1+EXP(-N2416+D2416*A2512))</f>
        <v>2.9914941042000022E-2</v>
      </c>
      <c r="K2512">
        <f t="shared" si="356"/>
        <v>4.6390284410711795E-4</v>
      </c>
      <c r="L2512">
        <f t="shared" si="357"/>
        <v>7.0405416413351176</v>
      </c>
      <c r="M2512">
        <f t="shared" si="358"/>
        <v>8.9490369754633738E-4</v>
      </c>
      <c r="O2512">
        <f t="shared" si="359"/>
        <v>-7.9376361390276359E-2</v>
      </c>
      <c r="R2512">
        <f t="shared" si="360"/>
        <v>-1.2309206878303698E-3</v>
      </c>
      <c r="S2512">
        <f t="shared" si="361"/>
        <v>1.387762623068056E-5</v>
      </c>
      <c r="U2512">
        <f t="shared" si="362"/>
        <v>2.1520584877067299E-7</v>
      </c>
    </row>
    <row r="2513" spans="1:21" x14ac:dyDescent="0.3">
      <c r="A2513">
        <f t="shared" si="363"/>
        <v>94</v>
      </c>
      <c r="D2513" s="61">
        <f t="shared" si="355"/>
        <v>9.0454195876209995E-3</v>
      </c>
      <c r="E2513" s="61">
        <f>D2513/SUM(D2419:D2536)</f>
        <v>9.5121249732373122E-3</v>
      </c>
      <c r="F2513">
        <f>D2416*EXP(-N2416+D2416*A2513-EXP(-N2416+D2416*A2513))</f>
        <v>1.0488332959808173E-2</v>
      </c>
      <c r="G2513">
        <f t="shared" si="364"/>
        <v>1.5121608604213141E-7</v>
      </c>
      <c r="H2513">
        <f>F2513*(1/D2416+A2513-A2513*EXP(-N2416+D2416*A2513))</f>
        <v>-2.4386693892503972</v>
      </c>
      <c r="I2513">
        <f>F2513*(-1+EXP(-N2416+D2416*A2513))</f>
        <v>2.7008682055376924E-2</v>
      </c>
      <c r="K2513">
        <f t="shared" si="356"/>
        <v>-9.7620798657086123E-4</v>
      </c>
      <c r="L2513">
        <f t="shared" si="357"/>
        <v>5.9471083900669051</v>
      </c>
      <c r="M2513">
        <f t="shared" si="358"/>
        <v>7.2946890636843944E-4</v>
      </c>
      <c r="O2513">
        <f t="shared" si="359"/>
        <v>-6.5865246172444214E-2</v>
      </c>
      <c r="R2513">
        <f t="shared" si="360"/>
        <v>2.3806485343921221E-3</v>
      </c>
      <c r="S2513">
        <f t="shared" si="361"/>
        <v>-2.6366091129212057E-5</v>
      </c>
      <c r="U2513">
        <f t="shared" si="362"/>
        <v>9.5298203304473474E-7</v>
      </c>
    </row>
    <row r="2514" spans="1:21" x14ac:dyDescent="0.3">
      <c r="A2514">
        <f t="shared" si="363"/>
        <v>95</v>
      </c>
      <c r="D2514" s="61">
        <f t="shared" si="355"/>
        <v>6.6577472090300514E-3</v>
      </c>
      <c r="E2514" s="61">
        <f>D2514/SUM(D2419:D2536)</f>
        <v>7.0012588005518668E-3</v>
      </c>
      <c r="F2514">
        <f>D2416*EXP(-N2416+D2416*A2514-EXP(-N2416+D2416*A2514))</f>
        <v>7.8480345823894217E-3</v>
      </c>
      <c r="G2514">
        <f t="shared" si="364"/>
        <v>8.4084416032571186E-6</v>
      </c>
      <c r="H2514">
        <f>F2514*(1/D2416+A2514-A2514*EXP(-N2416+D2416*A2514))</f>
        <v>-2.1392726167013927</v>
      </c>
      <c r="I2514">
        <f>F2514*(-1+EXP(-N2416+D2416*A2514))</f>
        <v>2.3307460361878189E-2</v>
      </c>
      <c r="K2514">
        <f t="shared" si="356"/>
        <v>-8.467757818375549E-4</v>
      </c>
      <c r="L2514">
        <f t="shared" si="357"/>
        <v>4.5764873285684233</v>
      </c>
      <c r="M2514">
        <f t="shared" si="358"/>
        <v>5.4323770852052298E-4</v>
      </c>
      <c r="O2514">
        <f t="shared" si="359"/>
        <v>-4.9861011717019142E-2</v>
      </c>
      <c r="R2514">
        <f t="shared" si="360"/>
        <v>1.8114842425709936E-3</v>
      </c>
      <c r="S2514">
        <f t="shared" si="361"/>
        <v>-1.9736192970577223E-5</v>
      </c>
      <c r="U2514">
        <f t="shared" si="362"/>
        <v>7.170292247066024E-7</v>
      </c>
    </row>
    <row r="2515" spans="1:21" x14ac:dyDescent="0.3">
      <c r="A2515">
        <f t="shared" si="363"/>
        <v>96</v>
      </c>
      <c r="D2515" s="61">
        <f t="shared" si="355"/>
        <v>4.8878008543466033E-3</v>
      </c>
      <c r="E2515" s="61">
        <f>D2515/SUM(D2419:D2536)</f>
        <v>5.1399907014229541E-3</v>
      </c>
      <c r="F2515">
        <f>D2416*EXP(-N2416+D2416*A2515-EXP(-N2416+D2416*A2515))</f>
        <v>5.6219606265972971E-3</v>
      </c>
      <c r="G2515">
        <f t="shared" si="364"/>
        <v>2.2667115263823271E-5</v>
      </c>
      <c r="H2515">
        <f>F2515*(1/D2416+A2515-A2515*EXP(-N2416+D2416*A2515))</f>
        <v>-1.7857308049018759</v>
      </c>
      <c r="I2515">
        <f>F2515*(-1+EXP(-N2416+D2416*A2515))</f>
        <v>1.9160536394030574E-2</v>
      </c>
      <c r="K2515">
        <f t="shared" si="356"/>
        <v>-4.8196992517434301E-4</v>
      </c>
      <c r="L2515">
        <f t="shared" si="357"/>
        <v>3.1888345075755016</v>
      </c>
      <c r="M2515">
        <f t="shared" si="358"/>
        <v>3.6712615490697018E-4</v>
      </c>
      <c r="O2515">
        <f t="shared" si="359"/>
        <v>-3.4215560077263903E-2</v>
      </c>
      <c r="R2515">
        <f t="shared" si="360"/>
        <v>8.6066854242007639E-4</v>
      </c>
      <c r="S2515">
        <f t="shared" si="361"/>
        <v>-9.2348022921311914E-6</v>
      </c>
      <c r="U2515">
        <f t="shared" si="362"/>
        <v>2.3229500877256179E-7</v>
      </c>
    </row>
    <row r="2516" spans="1:21" x14ac:dyDescent="0.3">
      <c r="A2516">
        <f t="shared" si="363"/>
        <v>97</v>
      </c>
      <c r="D2516" s="61">
        <f t="shared" si="355"/>
        <v>3.4765554235162968E-3</v>
      </c>
      <c r="E2516" s="61">
        <f>D2516/SUM(D2419:D2536)</f>
        <v>3.655930976394921E-3</v>
      </c>
      <c r="F2516">
        <f>D2416*EXP(-N2416+D2416*A2516-EXP(-N2416+D2416*A2516))</f>
        <v>3.8370489755032572E-3</v>
      </c>
      <c r="G2516">
        <f t="shared" si="364"/>
        <v>3.9000763444956578E-5</v>
      </c>
      <c r="H2516">
        <f>F2516*(1/D2416+A2516-A2516*EXP(-N2416+D2416*A2516))</f>
        <v>-1.4130070151981244</v>
      </c>
      <c r="I2516">
        <f>F2516*(-1+EXP(-N2416+D2416*A2516))</f>
        <v>1.4944790375140845E-2</v>
      </c>
      <c r="K2516">
        <f t="shared" si="356"/>
        <v>-1.8111799910833616E-4</v>
      </c>
      <c r="L2516">
        <f t="shared" si="357"/>
        <v>1.9965888249991126</v>
      </c>
      <c r="M2516">
        <f t="shared" si="358"/>
        <v>2.2334675935690244E-4</v>
      </c>
      <c r="O2516">
        <f t="shared" si="359"/>
        <v>-2.1117093640739423E-2</v>
      </c>
      <c r="R2516">
        <f t="shared" si="360"/>
        <v>2.5592100331872663E-4</v>
      </c>
      <c r="S2516">
        <f t="shared" si="361"/>
        <v>-2.7067705298390304E-6</v>
      </c>
      <c r="U2516">
        <f t="shared" si="362"/>
        <v>3.2803729601007261E-8</v>
      </c>
    </row>
    <row r="2517" spans="1:21" x14ac:dyDescent="0.3">
      <c r="A2517">
        <f t="shared" si="363"/>
        <v>98</v>
      </c>
      <c r="D2517" s="61">
        <f t="shared" si="355"/>
        <v>2.3941910586170886E-3</v>
      </c>
      <c r="E2517" s="61">
        <f>D2517/SUM(D2419:D2536)</f>
        <v>2.5177211890247695E-3</v>
      </c>
      <c r="F2517">
        <f>D2416*EXP(-N2416+D2416*A2517-EXP(-N2416+D2416*A2517))</f>
        <v>2.4818127013926496E-3</v>
      </c>
      <c r="G2517">
        <f t="shared" si="364"/>
        <v>5.4512659797153032E-5</v>
      </c>
      <c r="H2517">
        <f>F2517*(1/D2416+A2517-A2517*EXP(-N2416+D2416*A2517))</f>
        <v>-1.0550482566716328</v>
      </c>
      <c r="I2517">
        <f>F2517*(-1+EXP(-N2416+D2416*A2517))</f>
        <v>1.1007607953531449E-2</v>
      </c>
      <c r="K2517">
        <f t="shared" si="356"/>
        <v>3.5908487632119873E-5</v>
      </c>
      <c r="L2517">
        <f t="shared" si="357"/>
        <v>1.1131268239058516</v>
      </c>
      <c r="M2517">
        <f t="shared" si="358"/>
        <v>1.2116743285864881E-4</v>
      </c>
      <c r="O2517">
        <f t="shared" si="359"/>
        <v>-1.1613557581498155E-2</v>
      </c>
      <c r="R2517">
        <f t="shared" si="360"/>
        <v>-3.7885187275982964E-5</v>
      </c>
      <c r="S2517">
        <f t="shared" si="361"/>
        <v>3.9526655405860839E-7</v>
      </c>
      <c r="U2517">
        <f t="shared" si="362"/>
        <v>1.2894194840261058E-9</v>
      </c>
    </row>
    <row r="2518" spans="1:21" x14ac:dyDescent="0.3">
      <c r="A2518">
        <f t="shared" si="363"/>
        <v>99</v>
      </c>
      <c r="D2518" s="61">
        <f t="shared" si="355"/>
        <v>1.5955694114344733E-3</v>
      </c>
      <c r="E2518" s="61">
        <f>D2518/SUM(D2419:D2536)</f>
        <v>1.6778940432802104E-3</v>
      </c>
      <c r="F2518">
        <f>D2416*EXP(-N2416+D2416*A2518-EXP(-N2416+D2416*A2518))</f>
        <v>1.5122585065255327E-3</v>
      </c>
      <c r="G2518">
        <f t="shared" si="364"/>
        <v>6.7619308741757194E-5</v>
      </c>
      <c r="H2518">
        <f>F2518*(1/D2416+A2518-A2518*EXP(-N2416+D2416*A2518))</f>
        <v>-0.73943182998858192</v>
      </c>
      <c r="I2518">
        <f>F2518*(-1+EXP(-N2416+D2416*A2518))</f>
        <v>7.6148633169054059E-3</v>
      </c>
      <c r="K2518">
        <f t="shared" si="356"/>
        <v>1.6563553675467773E-4</v>
      </c>
      <c r="L2518">
        <f t="shared" si="357"/>
        <v>0.54675943120026316</v>
      </c>
      <c r="M2518">
        <f t="shared" si="358"/>
        <v>5.7986143335151599E-5</v>
      </c>
      <c r="O2518">
        <f t="shared" si="359"/>
        <v>-5.6306723175322876E-3</v>
      </c>
      <c r="R2518">
        <f t="shared" si="360"/>
        <v>-1.2247618805365237E-4</v>
      </c>
      <c r="S2518">
        <f t="shared" si="361"/>
        <v>1.2612919728091325E-6</v>
      </c>
      <c r="U2518">
        <f t="shared" si="362"/>
        <v>2.7435131036010195E-8</v>
      </c>
    </row>
    <row r="2519" spans="1:21" x14ac:dyDescent="0.3">
      <c r="A2519">
        <f t="shared" si="363"/>
        <v>100</v>
      </c>
      <c r="D2519" s="61">
        <f t="shared" si="355"/>
        <v>1.0288153478439466E-3</v>
      </c>
      <c r="E2519" s="61">
        <f>D2519/SUM(D2419:D2536)</f>
        <v>1.0818978675648226E-3</v>
      </c>
      <c r="F2519">
        <f>D2416*EXP(-N2416+D2416*A2519-EXP(-N2416+D2416*A2519))</f>
        <v>8.6239692285302726E-4</v>
      </c>
      <c r="G2519">
        <f t="shared" si="364"/>
        <v>7.7776387786734942E-5</v>
      </c>
      <c r="H2519">
        <f>F2519*(1/D2416+A2519-A2519*EXP(-N2416+D2416*A2519))</f>
        <v>-0.48348679192988403</v>
      </c>
      <c r="I2519">
        <f>F2519*(-1+EXP(-N2416+D2416*A2519))</f>
        <v>4.9172129658411196E-3</v>
      </c>
      <c r="K2519">
        <f t="shared" si="356"/>
        <v>2.1950094471179531E-4</v>
      </c>
      <c r="L2519">
        <f t="shared" si="357"/>
        <v>0.23375947797065097</v>
      </c>
      <c r="M2519">
        <f t="shared" si="358"/>
        <v>2.417898335143602E-5</v>
      </c>
      <c r="O2519">
        <f t="shared" si="359"/>
        <v>-2.3774075220905533E-3</v>
      </c>
      <c r="R2519">
        <f t="shared" si="360"/>
        <v>-1.0612580758428476E-4</v>
      </c>
      <c r="S2519">
        <f t="shared" si="361"/>
        <v>1.0793328913512146E-6</v>
      </c>
      <c r="U2519">
        <f t="shared" si="362"/>
        <v>4.818066472937062E-8</v>
      </c>
    </row>
    <row r="2520" spans="1:21" x14ac:dyDescent="0.3">
      <c r="A2520">
        <f t="shared" si="363"/>
        <v>101</v>
      </c>
      <c r="D2520" s="61">
        <f t="shared" si="355"/>
        <v>6.4180751822480171E-4</v>
      </c>
      <c r="E2520" s="61">
        <f>D2520/SUM(D2419:D2536)</f>
        <v>6.7492207110795145E-4</v>
      </c>
      <c r="F2520">
        <f>D2416*EXP(-N2416+D2416*A2520-EXP(-N2416+D2416*A2520))</f>
        <v>4.5691491415729006E-4</v>
      </c>
      <c r="G2520">
        <f t="shared" si="364"/>
        <v>8.5120331255474587E-5</v>
      </c>
      <c r="H2520">
        <f>F2520*(1/D2416+A2520-A2520*EXP(-N2416+D2416*A2520))</f>
        <v>-0.29291350924545329</v>
      </c>
      <c r="I2520">
        <f>F2520*(-1+EXP(-N2416+D2416*A2520))</f>
        <v>2.9433298254178948E-3</v>
      </c>
      <c r="K2520">
        <f t="shared" si="356"/>
        <v>2.1800715695066139E-4</v>
      </c>
      <c r="L2520">
        <f t="shared" si="357"/>
        <v>8.5798323898486253E-2</v>
      </c>
      <c r="M2520">
        <f t="shared" si="358"/>
        <v>8.663190461194535E-6</v>
      </c>
      <c r="O2520">
        <f t="shared" si="359"/>
        <v>-8.6214106802996293E-4</v>
      </c>
      <c r="R2520">
        <f t="shared" si="360"/>
        <v>-6.3857241383042537E-5</v>
      </c>
      <c r="S2520">
        <f t="shared" si="361"/>
        <v>6.4166696720744171E-7</v>
      </c>
      <c r="U2520">
        <f t="shared" si="362"/>
        <v>4.7527120481710308E-8</v>
      </c>
    </row>
    <row r="2521" spans="1:21" x14ac:dyDescent="0.3">
      <c r="A2521">
        <f t="shared" si="363"/>
        <v>102</v>
      </c>
      <c r="D2521" s="61">
        <f t="shared" si="355"/>
        <v>3.8744594338125174E-4</v>
      </c>
      <c r="E2521" s="61">
        <f>D2521/SUM(D2419:D2536)</f>
        <v>4.074365150357371E-4</v>
      </c>
      <c r="F2521">
        <f>D2416*EXP(-N2416+D2416*A2521-EXP(-N2416+D2416*A2521))</f>
        <v>2.2309122986055474E-4</v>
      </c>
      <c r="G2521">
        <f t="shared" si="364"/>
        <v>9.0127559651788697E-5</v>
      </c>
      <c r="H2521">
        <f>F2521*(1/D2416+A2521-A2521*EXP(-N2416+D2416*A2521))</f>
        <v>-0.16315054255563216</v>
      </c>
      <c r="I2521">
        <f>F2521*(-1+EXP(-N2416+D2416*A2521))</f>
        <v>1.6203990712808428E-3</v>
      </c>
      <c r="K2521">
        <f t="shared" si="356"/>
        <v>1.8434528517518236E-4</v>
      </c>
      <c r="L2521">
        <f t="shared" si="357"/>
        <v>2.6618099536197141E-2</v>
      </c>
      <c r="M2521">
        <f t="shared" si="358"/>
        <v>2.6256931502078179E-6</v>
      </c>
      <c r="O2521">
        <f t="shared" si="359"/>
        <v>-2.6436898763611196E-4</v>
      </c>
      <c r="R2521">
        <f t="shared" si="360"/>
        <v>-3.0076033293903738E-5</v>
      </c>
      <c r="S2521">
        <f t="shared" si="361"/>
        <v>2.9871292889286763E-7</v>
      </c>
      <c r="U2521">
        <f t="shared" si="362"/>
        <v>3.3983184166319313E-8</v>
      </c>
    </row>
    <row r="2522" spans="1:21" x14ac:dyDescent="0.3">
      <c r="A2522">
        <f t="shared" si="363"/>
        <v>103</v>
      </c>
      <c r="D2522" s="61">
        <f t="shared" si="355"/>
        <v>2.2644038814417097E-4</v>
      </c>
      <c r="E2522" s="61">
        <f>D2522/SUM(D2419:D2536)</f>
        <v>2.3812375425496599E-4</v>
      </c>
      <c r="F2522">
        <f>D2416*EXP(-N2416+D2416*A2522-EXP(-N2416+D2416*A2522))</f>
        <v>9.9478956510450555E-5</v>
      </c>
      <c r="G2522">
        <f t="shared" si="364"/>
        <v>9.337098599659761E-5</v>
      </c>
      <c r="H2522">
        <f>F2522*(1/D2416+A2522-A2522*EXP(-N2416+D2416*A2522))</f>
        <v>-8.2821654554045887E-2</v>
      </c>
      <c r="I2522">
        <f>F2522*(-1+EXP(-N2416+D2416*A2522))</f>
        <v>8.1331571568915649E-4</v>
      </c>
      <c r="K2522">
        <f t="shared" si="356"/>
        <v>1.3864479774451543E-4</v>
      </c>
      <c r="L2522">
        <f t="shared" si="357"/>
        <v>6.8594264630697102E-3</v>
      </c>
      <c r="M2522">
        <f t="shared" si="358"/>
        <v>6.614824533869648E-7</v>
      </c>
      <c r="O2522">
        <f t="shared" si="359"/>
        <v>-6.7360153248183924E-5</v>
      </c>
      <c r="R2522">
        <f t="shared" si="360"/>
        <v>-1.1482791544511818E-5</v>
      </c>
      <c r="S2522">
        <f t="shared" si="361"/>
        <v>1.1276199290415893E-7</v>
      </c>
      <c r="U2522">
        <f t="shared" si="362"/>
        <v>1.9222379941617593E-8</v>
      </c>
    </row>
    <row r="2523" spans="1:21" x14ac:dyDescent="0.3">
      <c r="A2523">
        <f t="shared" si="363"/>
        <v>104</v>
      </c>
      <c r="D2523" s="61">
        <f t="shared" si="355"/>
        <v>1.2820683204820948E-4</v>
      </c>
      <c r="E2523" s="61">
        <f>D2523/SUM(D2419:D2536)</f>
        <v>1.348217622247589E-4</v>
      </c>
      <c r="F2523">
        <f>D2416*EXP(-N2416+D2416*A2523-EXP(-N2416+D2416*A2523))</f>
        <v>4.0108046260094953E-5</v>
      </c>
      <c r="G2523">
        <f t="shared" si="364"/>
        <v>9.537804398242467E-5</v>
      </c>
      <c r="H2523">
        <f>F2523*(1/D2416+A2523-A2523*EXP(-N2416+D2416*A2523))</f>
        <v>-3.7945923801987455E-2</v>
      </c>
      <c r="I2523">
        <f>F2523*(-1+EXP(-N2416+D2416*A2523))</f>
        <v>3.6854703063545429E-4</v>
      </c>
      <c r="K2523">
        <f t="shared" si="356"/>
        <v>9.4713715964663952E-5</v>
      </c>
      <c r="L2523">
        <f t="shared" si="357"/>
        <v>1.4398931331862381E-3</v>
      </c>
      <c r="M2523">
        <f t="shared" si="358"/>
        <v>1.3582691379021047E-7</v>
      </c>
      <c r="O2523">
        <f t="shared" si="359"/>
        <v>-1.3984857541941684E-5</v>
      </c>
      <c r="R2523">
        <f t="shared" si="360"/>
        <v>-3.5939994489982211E-6</v>
      </c>
      <c r="S2523">
        <f t="shared" si="361"/>
        <v>3.4906458779226724E-8</v>
      </c>
      <c r="U2523">
        <f t="shared" si="362"/>
        <v>8.9706879918350387E-9</v>
      </c>
    </row>
    <row r="2524" spans="1:21" x14ac:dyDescent="0.3">
      <c r="A2524">
        <f t="shared" si="363"/>
        <v>105</v>
      </c>
      <c r="D2524" s="61">
        <f t="shared" si="355"/>
        <v>7.0381355086549861E-5</v>
      </c>
      <c r="E2524" s="61">
        <f>D2524/SUM(D2419:D2536)</f>
        <v>7.4012735272696199E-5</v>
      </c>
      <c r="F2524">
        <f>D2416*EXP(-N2416+D2416*A2524-EXP(-N2416+D2416*A2524))</f>
        <v>1.4459493290226331E-5</v>
      </c>
      <c r="G2524">
        <f t="shared" si="364"/>
        <v>9.6569484107403406E-5</v>
      </c>
      <c r="H2524">
        <f>F2524*(1/D2416+A2524-A2524*EXP(-N2416+D2416*A2524))</f>
        <v>-1.5520845107717441E-2</v>
      </c>
      <c r="I2524">
        <f>F2524*(-1+EXP(-N2416+D2416*A2524))</f>
        <v>1.4913247648354235E-4</v>
      </c>
      <c r="K2524">
        <f t="shared" si="356"/>
        <v>5.9553241982469866E-5</v>
      </c>
      <c r="L2524">
        <f t="shared" si="357"/>
        <v>2.4089663285775643E-4</v>
      </c>
      <c r="M2524">
        <f t="shared" si="358"/>
        <v>2.2240495542114313E-8</v>
      </c>
      <c r="O2524">
        <f t="shared" si="359"/>
        <v>-2.3146620680313746E-6</v>
      </c>
      <c r="R2524">
        <f t="shared" si="360"/>
        <v>-9.2431664447233036E-7</v>
      </c>
      <c r="S2524">
        <f t="shared" si="361"/>
        <v>8.8813224594693945E-9</v>
      </c>
      <c r="U2524">
        <f t="shared" si="362"/>
        <v>3.5465886306226116E-9</v>
      </c>
    </row>
    <row r="2525" spans="1:21" x14ac:dyDescent="0.3">
      <c r="A2525">
        <f t="shared" si="363"/>
        <v>106</v>
      </c>
      <c r="D2525" s="61">
        <f t="shared" si="355"/>
        <v>3.7500025463462952E-5</v>
      </c>
      <c r="E2525" s="61">
        <f>D2525/SUM(D2419:D2536)</f>
        <v>3.9434868139915291E-5</v>
      </c>
      <c r="F2525">
        <f>D2416*EXP(-N2416+D2416*A2525-EXP(-N2416+D2416*A2525))</f>
        <v>4.6039683191207355E-6</v>
      </c>
      <c r="G2525">
        <f t="shared" si="364"/>
        <v>9.7250271571499181E-5</v>
      </c>
      <c r="H2525">
        <f>F2525*(1/D2416+A2525-A2525*EXP(-N2416+D2416*A2525))</f>
        <v>-5.5990089681174698E-3</v>
      </c>
      <c r="I2525">
        <f>F2525*(-1+EXP(-N2416+D2416*A2525))</f>
        <v>5.3235561004930717E-5</v>
      </c>
      <c r="K2525">
        <f t="shared" si="356"/>
        <v>3.4830899820794553E-5</v>
      </c>
      <c r="L2525">
        <f t="shared" si="357"/>
        <v>3.1348901425059852E-5</v>
      </c>
      <c r="M2525">
        <f t="shared" si="358"/>
        <v>2.8340249555097E-9</v>
      </c>
      <c r="O2525">
        <f t="shared" si="359"/>
        <v>-2.9806638348937173E-7</v>
      </c>
      <c r="R2525">
        <f t="shared" si="360"/>
        <v>-1.9501852046422987E-7</v>
      </c>
      <c r="S2525">
        <f t="shared" si="361"/>
        <v>1.8542424922665387E-9</v>
      </c>
      <c r="U2525">
        <f t="shared" si="362"/>
        <v>1.2131915823262261E-9</v>
      </c>
    </row>
    <row r="2526" spans="1:21" x14ac:dyDescent="0.3">
      <c r="A2526">
        <f t="shared" si="363"/>
        <v>107</v>
      </c>
      <c r="D2526" s="61">
        <f t="shared" si="355"/>
        <v>1.9415139914063055E-5</v>
      </c>
      <c r="E2526" s="61">
        <f>D2526/SUM(D2419:D2536)</f>
        <v>2.041687900119042E-5</v>
      </c>
      <c r="F2526">
        <f>D2416*EXP(-N2416+D2416*A2526-EXP(-N2416+D2416*A2526))</f>
        <v>1.2770663821938931E-6</v>
      </c>
      <c r="G2526">
        <f t="shared" si="364"/>
        <v>9.7625727155953304E-5</v>
      </c>
      <c r="H2526">
        <f>F2526*(1/D2416+A2526-A2526*EXP(-N2416+D2416*A2526))</f>
        <v>-1.7573807036998671E-3</v>
      </c>
      <c r="I2526">
        <f>F2526*(-1+EXP(-N2416+D2416*A2526))</f>
        <v>1.6538080703505307E-5</v>
      </c>
      <c r="K2526">
        <f t="shared" si="356"/>
        <v>1.9139812618996528E-5</v>
      </c>
      <c r="L2526">
        <f t="shared" si="357"/>
        <v>3.0883869377366399E-6</v>
      </c>
      <c r="M2526">
        <f t="shared" si="358"/>
        <v>2.7350811335565459E-10</v>
      </c>
      <c r="O2526">
        <f t="shared" si="359"/>
        <v>-2.9063703904571349E-8</v>
      </c>
      <c r="R2526">
        <f t="shared" si="360"/>
        <v>-3.3635937369055717E-8</v>
      </c>
      <c r="S2526">
        <f t="shared" si="361"/>
        <v>3.1653576574293385E-10</v>
      </c>
      <c r="U2526">
        <f t="shared" si="362"/>
        <v>3.6633242709029876E-10</v>
      </c>
    </row>
    <row r="2527" spans="1:21" x14ac:dyDescent="0.3">
      <c r="A2527">
        <f t="shared" si="363"/>
        <v>108</v>
      </c>
      <c r="D2527" s="61">
        <f t="shared" si="355"/>
        <v>9.7801005852317208E-6</v>
      </c>
      <c r="E2527" s="61">
        <f>D2527/SUM(D2419:D2536)</f>
        <v>1.0284712402382081E-5</v>
      </c>
      <c r="F2527">
        <f>D2416*EXP(-N2416+D2416*A2527-EXP(-N2416+D2416*A2527))</f>
        <v>3.0393669673512405E-7</v>
      </c>
      <c r="G2527">
        <f t="shared" si="364"/>
        <v>9.7826053044666974E-5</v>
      </c>
      <c r="H2527">
        <f>F2527*(1/D2416+A2527-A2527*EXP(-N2416+D2416*A2527))</f>
        <v>-4.7274391933128002E-4</v>
      </c>
      <c r="I2527">
        <f>F2527*(-1+EXP(-N2416+D2416*A2527))</f>
        <v>4.4041298734084217E-6</v>
      </c>
      <c r="K2527">
        <f t="shared" si="356"/>
        <v>9.9807757056469575E-6</v>
      </c>
      <c r="L2527">
        <f t="shared" si="357"/>
        <v>2.2348681326469979E-7</v>
      </c>
      <c r="M2527">
        <f t="shared" si="358"/>
        <v>1.939635994184848E-11</v>
      </c>
      <c r="O2527">
        <f t="shared" si="359"/>
        <v>-2.0820256175990715E-9</v>
      </c>
      <c r="R2527">
        <f t="shared" si="360"/>
        <v>-4.7183510250539647E-9</v>
      </c>
      <c r="S2527">
        <f t="shared" si="361"/>
        <v>4.3956632445028782E-11</v>
      </c>
      <c r="U2527">
        <f t="shared" si="362"/>
        <v>9.9615883686432519E-11</v>
      </c>
    </row>
    <row r="2528" spans="1:21" x14ac:dyDescent="0.3">
      <c r="A2528">
        <f t="shared" si="363"/>
        <v>109</v>
      </c>
      <c r="D2528" s="61">
        <f t="shared" si="355"/>
        <v>4.8000042010171525E-6</v>
      </c>
      <c r="E2528" s="61">
        <f>D2528/SUM(D2419:D2536)</f>
        <v>5.0476641121904725E-6</v>
      </c>
      <c r="F2528">
        <f>D2416*EXP(-N2416+D2416*A2528-EXP(-N2416+D2416*A2528))</f>
        <v>6.1023592025738982E-8</v>
      </c>
      <c r="G2528">
        <f t="shared" si="364"/>
        <v>9.7929676674809234E-5</v>
      </c>
      <c r="H2528">
        <f>F2528*(1/D2416+A2528-A2528*EXP(-N2416+D2416*A2528))</f>
        <v>-1.0717660797852629E-4</v>
      </c>
      <c r="I2528">
        <f>F2528*(-1+EXP(-N2416+D2416*A2528))</f>
        <v>9.8861729551644033E-7</v>
      </c>
      <c r="K2528">
        <f t="shared" si="356"/>
        <v>4.9866405201647338E-6</v>
      </c>
      <c r="L2528">
        <f t="shared" si="357"/>
        <v>1.1486825297782705E-8</v>
      </c>
      <c r="M2528">
        <f t="shared" si="358"/>
        <v>9.7736415699424078E-13</v>
      </c>
      <c r="O2528">
        <f t="shared" si="359"/>
        <v>-1.059566483223564E-10</v>
      </c>
      <c r="R2528">
        <f t="shared" si="360"/>
        <v>-5.3445121615953008E-10</v>
      </c>
      <c r="S2528">
        <f t="shared" si="361"/>
        <v>4.9298790647579545E-12</v>
      </c>
      <c r="U2528">
        <f t="shared" si="362"/>
        <v>2.4866583677348805E-11</v>
      </c>
    </row>
    <row r="2529" spans="1:21" x14ac:dyDescent="0.3">
      <c r="A2529">
        <f t="shared" si="363"/>
        <v>110</v>
      </c>
      <c r="D2529" s="61">
        <f t="shared" si="355"/>
        <v>2.2986030994332445E-6</v>
      </c>
      <c r="E2529" s="61">
        <f>D2529/SUM(D2419:D2536)</f>
        <v>2.4172012955155988E-6</v>
      </c>
      <c r="F2529">
        <f>D2416*EXP(-N2416+D2416*A2529-EXP(-N2416+D2416*A2529))</f>
        <v>1.0143854132291696E-8</v>
      </c>
      <c r="G2529">
        <f t="shared" si="364"/>
        <v>9.7981745411365753E-5</v>
      </c>
      <c r="H2529">
        <f>F2529*(1/D2416+A2529-A2529*EXP(-N2416+D2416*A2529))</f>
        <v>-2.0099218487360733E-5</v>
      </c>
      <c r="I2529">
        <f>F2529*(-1+EXP(-N2416+D2416*A2529))</f>
        <v>1.8360069083750252E-7</v>
      </c>
      <c r="K2529">
        <f t="shared" si="356"/>
        <v>2.4070574413833069E-6</v>
      </c>
      <c r="L2529">
        <f t="shared" si="357"/>
        <v>4.039785838026635E-10</v>
      </c>
      <c r="M2529">
        <f t="shared" si="358"/>
        <v>3.3709213676008179E-14</v>
      </c>
      <c r="O2529">
        <f t="shared" si="359"/>
        <v>-3.6902303995733327E-12</v>
      </c>
      <c r="R2529">
        <f t="shared" si="360"/>
        <v>-4.8379973425990586E-11</v>
      </c>
      <c r="S2529">
        <f t="shared" si="361"/>
        <v>4.4193740912352639E-13</v>
      </c>
      <c r="U2529">
        <f t="shared" si="362"/>
        <v>5.7939255261187517E-12</v>
      </c>
    </row>
    <row r="2530" spans="1:21" x14ac:dyDescent="0.3">
      <c r="A2530">
        <f t="shared" si="363"/>
        <v>111</v>
      </c>
      <c r="D2530" s="61">
        <f t="shared" si="355"/>
        <v>0</v>
      </c>
      <c r="E2530" s="61">
        <f>D2530/SUM(D2419:D2536)</f>
        <v>0</v>
      </c>
      <c r="F2530">
        <f>D2416*EXP(-N2416+D2416*A2530-EXP(-N2416+D2416*A2530))</f>
        <v>1.3672380368140459E-9</v>
      </c>
      <c r="G2530">
        <f t="shared" si="364"/>
        <v>9.8029604940692096E-5</v>
      </c>
      <c r="H2530">
        <f>F2530*(1/D2416+A2530-A2530*EXP(-N2416+D2416*A2530))</f>
        <v>-3.0538565636863459E-6</v>
      </c>
      <c r="I2530">
        <f>F2530*(-1+EXP(-N2416+D2416*A2530))</f>
        <v>2.7629833240073932E-8</v>
      </c>
      <c r="K2530">
        <f t="shared" si="356"/>
        <v>-1.3672380368140459E-9</v>
      </c>
      <c r="L2530">
        <f t="shared" si="357"/>
        <v>9.3260399115701776E-12</v>
      </c>
      <c r="M2530">
        <f t="shared" si="358"/>
        <v>7.6340768487429436E-16</v>
      </c>
      <c r="O2530">
        <f t="shared" si="359"/>
        <v>-8.4377547593758951E-14</v>
      </c>
      <c r="R2530">
        <f t="shared" si="360"/>
        <v>4.1753488528462083E-15</v>
      </c>
      <c r="S2530">
        <f t="shared" si="361"/>
        <v>-3.7776558956658154E-17</v>
      </c>
      <c r="U2530">
        <f t="shared" si="362"/>
        <v>1.8693398493111265E-18</v>
      </c>
    </row>
    <row r="2531" spans="1:21" x14ac:dyDescent="0.3">
      <c r="A2531">
        <f t="shared" si="363"/>
        <v>112</v>
      </c>
      <c r="D2531" s="61">
        <f t="shared" si="355"/>
        <v>0</v>
      </c>
      <c r="E2531" s="61">
        <f>D2531/SUM(D2419:D2536)</f>
        <v>0</v>
      </c>
      <c r="F2531">
        <f>D2416*EXP(-N2416+D2416*A2531-EXP(-N2416+D2416*A2531))</f>
        <v>1.4600467299734864E-10</v>
      </c>
      <c r="G2531">
        <f t="shared" si="364"/>
        <v>9.8029604940692096E-5</v>
      </c>
      <c r="H2531">
        <f>F2531*(1/D2416+A2531-A2531*EXP(-N2416+D2416*A2531))</f>
        <v>-3.6735760532694818E-7</v>
      </c>
      <c r="I2531">
        <f>F2531*(-1+EXP(-N2416+D2416*A2531))</f>
        <v>3.2924260295518437E-9</v>
      </c>
      <c r="K2531">
        <f t="shared" si="356"/>
        <v>-1.4600467299734864E-10</v>
      </c>
      <c r="L2531">
        <f t="shared" si="357"/>
        <v>1.3495161019154981E-13</v>
      </c>
      <c r="M2531">
        <f t="shared" si="358"/>
        <v>1.0840069160070518E-17</v>
      </c>
      <c r="O2531">
        <f t="shared" si="359"/>
        <v>-1.2094977419322772E-15</v>
      </c>
      <c r="R2531">
        <f t="shared" si="360"/>
        <v>5.3635927038850127E-17</v>
      </c>
      <c r="S2531">
        <f t="shared" si="361"/>
        <v>-4.8070958581267586E-19</v>
      </c>
      <c r="U2531">
        <f t="shared" si="362"/>
        <v>2.1317364537062708E-20</v>
      </c>
    </row>
    <row r="2532" spans="1:21" x14ac:dyDescent="0.3">
      <c r="A2532">
        <f t="shared" si="363"/>
        <v>113</v>
      </c>
      <c r="D2532" s="61">
        <f t="shared" si="355"/>
        <v>0</v>
      </c>
      <c r="E2532" s="61">
        <f>D2532/SUM(D2419:D2536)</f>
        <v>0</v>
      </c>
      <c r="F2532">
        <f>D2416*EXP(-N2416+D2416*A2532-EXP(-N2416+D2416*A2532))</f>
        <v>1.2039441282966245E-11</v>
      </c>
      <c r="G2532">
        <f t="shared" si="364"/>
        <v>9.8029604940692096E-5</v>
      </c>
      <c r="H2532">
        <f>F2532*(1/D2416+A2532-A2532*EXP(-N2416+D2416*A2532))</f>
        <v>-3.4100970521826604E-8</v>
      </c>
      <c r="I2532">
        <f>F2532*(-1+EXP(-N2416+D2416*A2532))</f>
        <v>3.0279582157061903E-10</v>
      </c>
      <c r="K2532">
        <f t="shared" si="356"/>
        <v>-1.2039441282966245E-11</v>
      </c>
      <c r="L2532">
        <f t="shared" si="357"/>
        <v>1.162876190530487E-15</v>
      </c>
      <c r="M2532">
        <f t="shared" si="358"/>
        <v>9.1685309560626154E-20</v>
      </c>
      <c r="O2532">
        <f t="shared" si="359"/>
        <v>-1.0325631385511947E-17</v>
      </c>
      <c r="R2532">
        <f t="shared" si="360"/>
        <v>4.1055663228969419E-19</v>
      </c>
      <c r="S2532">
        <f t="shared" si="361"/>
        <v>-3.6454925145269913E-21</v>
      </c>
      <c r="U2532">
        <f t="shared" si="362"/>
        <v>1.4494814640599189E-22</v>
      </c>
    </row>
    <row r="2533" spans="1:21" x14ac:dyDescent="0.3">
      <c r="A2533">
        <f t="shared" si="363"/>
        <v>114</v>
      </c>
      <c r="D2533" s="61">
        <f t="shared" si="355"/>
        <v>0</v>
      </c>
      <c r="E2533" s="61">
        <f>D2533/SUM(D2419:D2536)</f>
        <v>0</v>
      </c>
      <c r="F2533">
        <f>D2416*EXP(-N2416+D2416*A2533-EXP(-N2416+D2416*A2533))</f>
        <v>7.4501608332140167E-13</v>
      </c>
      <c r="G2533">
        <f t="shared" si="364"/>
        <v>9.8029604940692096E-5</v>
      </c>
      <c r="H2533">
        <f>F2533*(1/D2416+A2533-A2533*EXP(-N2416+D2416*A2533))</f>
        <v>-2.374170125048768E-9</v>
      </c>
      <c r="I2533">
        <f>F2533*(-1+EXP(-N2416+D2416*A2533))</f>
        <v>2.0888454660774929E-11</v>
      </c>
      <c r="K2533">
        <f t="shared" si="356"/>
        <v>-7.4501608332140167E-13</v>
      </c>
      <c r="L2533">
        <f t="shared" si="357"/>
        <v>5.6366837826740826E-18</v>
      </c>
      <c r="M2533">
        <f t="shared" si="358"/>
        <v>4.3632753811524981E-22</v>
      </c>
      <c r="O2533">
        <f t="shared" si="359"/>
        <v>-4.9592745014047535E-20</v>
      </c>
      <c r="R2533">
        <f t="shared" si="360"/>
        <v>1.7687949277025156E-21</v>
      </c>
      <c r="S2533">
        <f t="shared" si="361"/>
        <v>-1.5562234678007216E-23</v>
      </c>
      <c r="U2533">
        <f t="shared" si="362"/>
        <v>5.5504896440756176E-25</v>
      </c>
    </row>
    <row r="2534" spans="1:21" x14ac:dyDescent="0.3">
      <c r="A2534">
        <f t="shared" si="363"/>
        <v>115</v>
      </c>
      <c r="D2534" s="61">
        <f t="shared" si="355"/>
        <v>0</v>
      </c>
      <c r="E2534" s="61">
        <f>D2534/SUM(D2419:D2536)</f>
        <v>0</v>
      </c>
      <c r="F2534">
        <f>D2416*EXP(-N2416+D2416*A2534-EXP(-N2416+D2416*A2534))</f>
        <v>3.3518047025685687E-14</v>
      </c>
      <c r="G2534">
        <f t="shared" si="364"/>
        <v>9.8029604940692096E-5</v>
      </c>
      <c r="H2534">
        <f>F2534*(1/D2416+A2534-A2534*EXP(-N2416+D2416*A2534))</f>
        <v>-1.2011092427301986E-10</v>
      </c>
      <c r="I2534">
        <f>F2534*(-1+EXP(-N2416+D2416*A2534))</f>
        <v>1.0472258065671815E-12</v>
      </c>
      <c r="K2534">
        <f t="shared" si="356"/>
        <v>-3.3518047025685687E-14</v>
      </c>
      <c r="L2534">
        <f t="shared" si="357"/>
        <v>1.442663412971911E-20</v>
      </c>
      <c r="M2534">
        <f t="shared" si="358"/>
        <v>1.0966818899402839E-24</v>
      </c>
      <c r="O2534">
        <f t="shared" si="359"/>
        <v>-1.2578325954934287E-22</v>
      </c>
      <c r="R2534">
        <f t="shared" si="360"/>
        <v>4.0258836080816518E-24</v>
      </c>
      <c r="S2534">
        <f t="shared" si="361"/>
        <v>-3.5100963831030414E-26</v>
      </c>
      <c r="U2534">
        <f t="shared" si="362"/>
        <v>1.1234594764160771E-27</v>
      </c>
    </row>
    <row r="2535" spans="1:21" x14ac:dyDescent="0.3">
      <c r="A2535">
        <f t="shared" si="363"/>
        <v>116</v>
      </c>
      <c r="D2535" s="61">
        <f t="shared" si="355"/>
        <v>0</v>
      </c>
      <c r="E2535" s="61">
        <f>D2535/SUM(D2419:D2536)</f>
        <v>0</v>
      </c>
      <c r="F2535">
        <f>D2416*EXP(-N2416+D2416*A2535-EXP(-N2416+D2416*A2535))</f>
        <v>1.0584238091352626E-15</v>
      </c>
      <c r="G2535">
        <f t="shared" si="364"/>
        <v>9.8029604940692096E-5</v>
      </c>
      <c r="H2535">
        <f>F2535*(1/D2416+A2535-A2535*EXP(-N2416+D2416*A2535))</f>
        <v>-4.2629899713973665E-12</v>
      </c>
      <c r="I2535">
        <f>F2535*(-1+EXP(-N2416+D2416*A2535))</f>
        <v>3.6837036360177337E-14</v>
      </c>
      <c r="K2535">
        <f t="shared" si="356"/>
        <v>-1.0584238091352626E-15</v>
      </c>
      <c r="L2535">
        <f t="shared" si="357"/>
        <v>1.817308349623452E-23</v>
      </c>
      <c r="M2535">
        <f t="shared" si="358"/>
        <v>1.3569672478010272E-27</v>
      </c>
      <c r="O2535">
        <f t="shared" si="359"/>
        <v>-1.5703591657943613E-25</v>
      </c>
      <c r="R2535">
        <f t="shared" si="360"/>
        <v>4.5120500838318245E-27</v>
      </c>
      <c r="S2535">
        <f t="shared" si="361"/>
        <v>-3.8989196341593064E-29</v>
      </c>
      <c r="U2535">
        <f t="shared" si="362"/>
        <v>1.1202609597443987E-30</v>
      </c>
    </row>
    <row r="2536" spans="1:21" x14ac:dyDescent="0.3">
      <c r="A2536">
        <f t="shared" si="363"/>
        <v>117</v>
      </c>
      <c r="D2536" s="61">
        <f t="shared" si="355"/>
        <v>0</v>
      </c>
      <c r="E2536" s="61">
        <f>D2536/SUM(D2419:D2536)</f>
        <v>0</v>
      </c>
      <c r="F2536">
        <f>D2416*EXP(-N2416+D2416*A2536-EXP(-N2416+D2416*A2536))</f>
        <v>2.2559771932780805E-17</v>
      </c>
      <c r="G2536">
        <f t="shared" si="364"/>
        <v>9.8029604940692096E-5</v>
      </c>
      <c r="H2536">
        <f>F2536*(1/D2416+A2536-A2536*EXP(-N2416+D2416*A2536))</f>
        <v>-1.0208282753739293E-13</v>
      </c>
      <c r="I2536">
        <f>F2536*(-1+EXP(-N2416+D2416*A2536))</f>
        <v>8.7434390686766962E-16</v>
      </c>
      <c r="K2536">
        <f t="shared" si="356"/>
        <v>-2.2559771932780805E-17</v>
      </c>
      <c r="L2536">
        <f t="shared" si="357"/>
        <v>1.0420903678029109E-26</v>
      </c>
      <c r="M2536">
        <f t="shared" si="358"/>
        <v>7.6447726747662011E-31</v>
      </c>
      <c r="O2536">
        <f t="shared" si="359"/>
        <v>-8.9255498253142667E-29</v>
      </c>
      <c r="R2536">
        <f t="shared" si="360"/>
        <v>2.3029653074969806E-30</v>
      </c>
      <c r="S2536">
        <f t="shared" si="361"/>
        <v>-1.9724999129751169E-32</v>
      </c>
      <c r="U2536">
        <f t="shared" si="362"/>
        <v>5.089433096590846E-34</v>
      </c>
    </row>
    <row r="2537" spans="1:21" x14ac:dyDescent="0.3">
      <c r="A2537" t="s">
        <v>3</v>
      </c>
      <c r="D2537" s="61" t="s">
        <v>3</v>
      </c>
      <c r="E2537" s="61" t="s">
        <v>3</v>
      </c>
      <c r="F2537" t="s">
        <v>3</v>
      </c>
    </row>
    <row r="2538" spans="1:21" x14ac:dyDescent="0.3">
      <c r="E2538" s="61" t="s">
        <v>3</v>
      </c>
      <c r="F2538" t="s">
        <v>3</v>
      </c>
    </row>
    <row r="2539" spans="1:21" x14ac:dyDescent="0.3">
      <c r="E2539" s="61" t="s">
        <v>3</v>
      </c>
      <c r="F2539" t="s">
        <v>3</v>
      </c>
      <c r="U2539" t="s">
        <v>47</v>
      </c>
    </row>
    <row r="2540" spans="1:21" x14ac:dyDescent="0.3">
      <c r="D2540">
        <f>SUM(D2419:D2539)</f>
        <v>0.95093573865677716</v>
      </c>
      <c r="E2540">
        <f>SUM(E2419:E2539)</f>
        <v>1.0000000000000009</v>
      </c>
      <c r="F2540">
        <f>SUM(F2418:F2539)</f>
        <v>0.99982017068701146</v>
      </c>
      <c r="G2540">
        <f>SUM(G2419:G2539)</f>
        <v>1.7006250357824489E-2</v>
      </c>
      <c r="H2540">
        <f>SUM(H2419:H2539)</f>
        <v>9.1475324663075518E-5</v>
      </c>
      <c r="I2540">
        <f>SUM(I2419:I2539)</f>
        <v>1.7981315749145165E-4</v>
      </c>
      <c r="L2540">
        <f t="shared" ref="L2540:M2540" si="365">SUM(L2419:L2539)</f>
        <v>94.098153564223097</v>
      </c>
      <c r="M2540">
        <f t="shared" si="365"/>
        <v>1.3091206569885175E-2</v>
      </c>
      <c r="O2540">
        <f t="shared" ref="O2540" si="366">SUM(O2419:O2539)</f>
        <v>-1.1000284839838685</v>
      </c>
      <c r="R2540">
        <f t="shared" ref="R2540:S2540" si="367">SUM(R2419:R2539)</f>
        <v>1.385134981519741E-3</v>
      </c>
      <c r="S2540">
        <f t="shared" si="367"/>
        <v>-6.4994203512726936E-6</v>
      </c>
      <c r="U2540">
        <f t="shared" ref="U2540" si="368">SUM(U2419:U2539)</f>
        <v>9.2351262286849504E-5</v>
      </c>
    </row>
    <row r="2541" spans="1:21" x14ac:dyDescent="0.3">
      <c r="E2541" t="s">
        <v>3</v>
      </c>
      <c r="F2541" t="s">
        <v>3</v>
      </c>
    </row>
    <row r="2542" spans="1:21" x14ac:dyDescent="0.3">
      <c r="H2542" t="s">
        <v>32</v>
      </c>
      <c r="I2542" t="s">
        <v>33</v>
      </c>
      <c r="K2542" t="s">
        <v>34</v>
      </c>
      <c r="L2542" t="s">
        <v>35</v>
      </c>
      <c r="M2542" t="s">
        <v>36</v>
      </c>
      <c r="O2542" t="s">
        <v>37</v>
      </c>
      <c r="R2542" t="s">
        <v>38</v>
      </c>
      <c r="S2542" t="s">
        <v>39</v>
      </c>
      <c r="U2542" t="s">
        <v>40</v>
      </c>
    </row>
    <row r="2544" spans="1:21" x14ac:dyDescent="0.3">
      <c r="T2544" s="9" t="s">
        <v>48</v>
      </c>
      <c r="U2544">
        <f>(U2540/(A2536-3))^0.5</f>
        <v>9.0005488276543894E-4</v>
      </c>
    </row>
    <row r="2545" spans="4:14" x14ac:dyDescent="0.3">
      <c r="D2545">
        <f>L2540</f>
        <v>94.098153564223097</v>
      </c>
      <c r="E2545">
        <f>O2540</f>
        <v>-1.1000284839838685</v>
      </c>
      <c r="G2545">
        <f>R2540</f>
        <v>1.385134981519741E-3</v>
      </c>
    </row>
    <row r="2546" spans="4:14" x14ac:dyDescent="0.3">
      <c r="D2546">
        <f>O2540</f>
        <v>-1.1000284839838685</v>
      </c>
      <c r="E2546">
        <f>M2540</f>
        <v>1.3091206569885175E-2</v>
      </c>
      <c r="G2546">
        <f>S2540</f>
        <v>-6.4994203512726936E-6</v>
      </c>
      <c r="H2546" s="9" t="s">
        <v>49</v>
      </c>
      <c r="I2546">
        <f>MDETERM(D2545:E2546)</f>
        <v>2.179570057817343E-2</v>
      </c>
      <c r="J2546" t="s">
        <v>3</v>
      </c>
      <c r="L2546" t="s">
        <v>3</v>
      </c>
      <c r="M2546" t="s">
        <v>3</v>
      </c>
      <c r="N2546" t="s">
        <v>3</v>
      </c>
    </row>
    <row r="2548" spans="4:14" x14ac:dyDescent="0.3">
      <c r="I2548" t="s">
        <v>3</v>
      </c>
    </row>
    <row r="2550" spans="4:14" x14ac:dyDescent="0.3">
      <c r="D2550">
        <f>R2540</f>
        <v>1.385134981519741E-3</v>
      </c>
      <c r="E2550">
        <f>O2540</f>
        <v>-1.1000284839838685</v>
      </c>
      <c r="K2550" t="s">
        <v>50</v>
      </c>
      <c r="L2550" t="s">
        <v>51</v>
      </c>
    </row>
    <row r="2551" spans="4:14" x14ac:dyDescent="0.3">
      <c r="D2551">
        <f>S2540</f>
        <v>-6.4994203512726936E-6</v>
      </c>
      <c r="E2551">
        <f>M2540</f>
        <v>1.3091206569885175E-2</v>
      </c>
      <c r="H2551" s="9" t="s">
        <v>16</v>
      </c>
      <c r="I2551">
        <f>MDETERM(D2550:E2551)/MDETERM(D2545:E2546)</f>
        <v>5.0393152608564043E-4</v>
      </c>
      <c r="K2551">
        <f>U2544*(ABS(L2551))^0.5</f>
        <v>9.0005488276543547E-4</v>
      </c>
      <c r="L2551">
        <f>(M2540*L2540-O2540*O2540)/I2546</f>
        <v>0.99999999999999223</v>
      </c>
      <c r="N2551">
        <f>D2416/K2551</f>
        <v>116.35919997246974</v>
      </c>
    </row>
    <row r="2555" spans="4:14" x14ac:dyDescent="0.3">
      <c r="D2555">
        <f>L2540</f>
        <v>94.098153564223097</v>
      </c>
      <c r="E2555">
        <f>R2540</f>
        <v>1.385134981519741E-3</v>
      </c>
      <c r="L2555" t="s">
        <v>52</v>
      </c>
    </row>
    <row r="2556" spans="4:14" x14ac:dyDescent="0.3">
      <c r="D2556">
        <f>O2540</f>
        <v>-1.1000284839838685</v>
      </c>
      <c r="E2556">
        <f>S2540</f>
        <v>-6.4994203512726936E-6</v>
      </c>
      <c r="H2556" s="9" t="s">
        <v>18</v>
      </c>
      <c r="I2556">
        <f>MDETERM(D2555:E2556)/MDETERM(D2545:E2546)</f>
        <v>4.1847908318904233E-2</v>
      </c>
      <c r="K2556">
        <f>U2544*(ABS(L2556))^0.5</f>
        <v>9.0005488276543547E-4</v>
      </c>
      <c r="L2556">
        <f>(L2540*M2540-O2540*O2540)/I2546</f>
        <v>0.99999999999999223</v>
      </c>
      <c r="M2556" t="s">
        <v>3</v>
      </c>
      <c r="N2556">
        <f>N2416/K2556</f>
        <v>9522.2979609884569</v>
      </c>
    </row>
    <row r="2559" spans="4:14" x14ac:dyDescent="0.3">
      <c r="D2559" t="s">
        <v>3</v>
      </c>
      <c r="E2559" t="s">
        <v>3</v>
      </c>
      <c r="F2559" t="s">
        <v>3</v>
      </c>
      <c r="N2559" t="s">
        <v>3</v>
      </c>
    </row>
    <row r="2561" spans="1:8" x14ac:dyDescent="0.3">
      <c r="H2561" s="9"/>
    </row>
    <row r="2564" spans="1:8" x14ac:dyDescent="0.3">
      <c r="A2564" s="9" t="s">
        <v>22</v>
      </c>
      <c r="B2564" s="9"/>
      <c r="C2564" s="9"/>
      <c r="D2564">
        <f>1-U2540/G2540</f>
        <v>0.99456956940279551</v>
      </c>
    </row>
    <row r="2616" spans="1:21" x14ac:dyDescent="0.3">
      <c r="A2616" t="s">
        <v>3</v>
      </c>
      <c r="D2616">
        <f>D2416+$D$3*I2551</f>
        <v>0.10498163185294393</v>
      </c>
      <c r="N2616">
        <f>N2416+$D$3*I2556</f>
        <v>8.5915147290944631</v>
      </c>
      <c r="O2616" t="s">
        <v>3</v>
      </c>
    </row>
    <row r="2618" spans="1:21" ht="57.6" x14ac:dyDescent="0.3">
      <c r="D2618" s="63" t="s">
        <v>53</v>
      </c>
      <c r="E2618" s="63" t="s">
        <v>31</v>
      </c>
      <c r="F2618" t="s">
        <v>24</v>
      </c>
      <c r="H2618" t="s">
        <v>32</v>
      </c>
      <c r="I2618" t="s">
        <v>33</v>
      </c>
      <c r="K2618" t="s">
        <v>34</v>
      </c>
      <c r="L2618" t="s">
        <v>35</v>
      </c>
      <c r="M2618" t="s">
        <v>36</v>
      </c>
      <c r="O2618" t="s">
        <v>37</v>
      </c>
      <c r="R2618" t="s">
        <v>38</v>
      </c>
      <c r="S2618" t="s">
        <v>39</v>
      </c>
      <c r="U2618" t="s">
        <v>40</v>
      </c>
    </row>
    <row r="2619" spans="1:21" x14ac:dyDescent="0.3">
      <c r="A2619">
        <v>0</v>
      </c>
      <c r="D2619" s="61">
        <f>D2419</f>
        <v>4.2518059718941554E-3</v>
      </c>
      <c r="E2619" s="61">
        <f>D2619/SUM(D2619:D2736)</f>
        <v>4.4711811735038461E-3</v>
      </c>
      <c r="F2619">
        <f>D2616*EXP(-N2616+D2616*A2619-EXP(-N2616+D2616*A2619))</f>
        <v>1.948880650521917E-5</v>
      </c>
      <c r="G2619">
        <f>(1/$H$4-E2619)^2</f>
        <v>2.9482824967505221E-5</v>
      </c>
      <c r="H2619">
        <f>F2619*(1/D2616+A2619-A2619*EXP(-N2616+D2616*A2619))</f>
        <v>1.8564015591335714E-4</v>
      </c>
      <c r="I2619">
        <f>F2619*(-1+EXP(-N2616+D2616*A2619))</f>
        <v>-1.9485187928325429E-5</v>
      </c>
      <c r="K2619">
        <f>E2619-F2619</f>
        <v>4.4516923669986269E-3</v>
      </c>
      <c r="L2619">
        <f>H2619*H2619</f>
        <v>3.4462267487535545E-8</v>
      </c>
      <c r="M2619">
        <f>I2619*I2619</f>
        <v>3.7967254860215904E-10</v>
      </c>
      <c r="O2619">
        <f>H2619*I2619</f>
        <v>-3.6172333250153969E-9</v>
      </c>
      <c r="R2619">
        <f>H2619*K2619</f>
        <v>8.2641286508792701E-7</v>
      </c>
      <c r="S2619">
        <f>I2619*K2619</f>
        <v>-8.6742062370060102E-8</v>
      </c>
      <c r="U2619">
        <f>K2619*K2619</f>
        <v>1.9817564930393837E-5</v>
      </c>
    </row>
    <row r="2620" spans="1:21" x14ac:dyDescent="0.3">
      <c r="A2620">
        <f>A2619+1</f>
        <v>1</v>
      </c>
      <c r="D2620" s="61">
        <f t="shared" ref="D2620:D2683" si="369">D2420</f>
        <v>5.8713955650789454E-4</v>
      </c>
      <c r="E2620" s="61">
        <f>D2620/SUM(D2619:D2736)</f>
        <v>6.1743347382994069E-4</v>
      </c>
      <c r="F2620">
        <f>D2616*EXP(-N2616+D2616*A2620-EXP(-N2616+D2616*A2620))</f>
        <v>2.164558169503445E-5</v>
      </c>
      <c r="G2620">
        <f>(1/$H$4-E2620)^2</f>
        <v>8.6184423612922735E-5</v>
      </c>
      <c r="H2620">
        <f>F2620*(1/D2616+A2620-A2620*EXP(-N2616+D2616*A2620))</f>
        <v>2.2782558371209027E-4</v>
      </c>
      <c r="I2620">
        <f>F2620*(-1+EXP(-N2616+D2616*A2620))</f>
        <v>-2.1641117791850721E-5</v>
      </c>
      <c r="K2620">
        <f t="shared" ref="K2620:K2683" si="370">E2620-F2620</f>
        <v>5.9578789213490628E-4</v>
      </c>
      <c r="L2620">
        <f t="shared" ref="L2620:L2683" si="371">H2620*H2620</f>
        <v>5.190449659375465E-8</v>
      </c>
      <c r="M2620">
        <f t="shared" ref="M2620:M2683" si="372">I2620*I2620</f>
        <v>4.6833797928075783E-10</v>
      </c>
      <c r="O2620">
        <f t="shared" ref="O2620:O2683" si="373">H2620*I2620</f>
        <v>-4.9304002931104924E-9</v>
      </c>
      <c r="R2620">
        <f t="shared" ref="R2620:R2683" si="374">H2620*K2620</f>
        <v>1.3573572429423089E-7</v>
      </c>
      <c r="S2620">
        <f t="shared" ref="S2620:S2683" si="375">I2620*K2620</f>
        <v>-1.2893515952649959E-8</v>
      </c>
      <c r="U2620">
        <f t="shared" ref="U2620:U2683" si="376">K2620*K2620</f>
        <v>3.5496321241455471E-7</v>
      </c>
    </row>
    <row r="2621" spans="1:21" x14ac:dyDescent="0.3">
      <c r="A2621">
        <f t="shared" ref="A2621:A2684" si="377">A2620+1</f>
        <v>2</v>
      </c>
      <c r="D2621" s="61">
        <f t="shared" si="369"/>
        <v>2.2883227438282399E-4</v>
      </c>
      <c r="E2621" s="61">
        <f>D2621/SUM(D2619:D2736)</f>
        <v>2.406390517050667E-4</v>
      </c>
      <c r="F2621">
        <f>D2616*EXP(-N2616+D2616*A2621-EXP(-N2616+D2616*A2621))</f>
        <v>2.404098685618541E-5</v>
      </c>
      <c r="G2621">
        <f t="shared" ref="G2621:G2684" si="378">(1/$H$4-E2621)^2</f>
        <v>9.3322382357163616E-5</v>
      </c>
      <c r="H2621">
        <f>F2621*(1/D2616+A2621-A2621*EXP(-N2616+D2616*A2621))</f>
        <v>2.7707280028819455E-4</v>
      </c>
      <c r="I2621">
        <f>F2621*(-1+EXP(-N2616+D2616*A2621))</f>
        <v>-2.4035480164774023E-5</v>
      </c>
      <c r="K2621">
        <f t="shared" si="370"/>
        <v>2.1659806484888129E-4</v>
      </c>
      <c r="L2621">
        <f t="shared" si="371"/>
        <v>7.6769336659541746E-8</v>
      </c>
      <c r="M2621">
        <f t="shared" si="372"/>
        <v>5.7770430675124551E-10</v>
      </c>
      <c r="O2621">
        <f t="shared" si="373"/>
        <v>-6.6595777955252945E-9</v>
      </c>
      <c r="R2621">
        <f t="shared" si="374"/>
        <v>6.0013432364683499E-8</v>
      </c>
      <c r="S2621">
        <f t="shared" si="375"/>
        <v>-5.2060384914037235E-9</v>
      </c>
      <c r="U2621">
        <f t="shared" si="376"/>
        <v>4.6914721696280181E-8</v>
      </c>
    </row>
    <row r="2622" spans="1:21" x14ac:dyDescent="0.3">
      <c r="A2622">
        <f t="shared" si="377"/>
        <v>3</v>
      </c>
      <c r="D2622" s="61">
        <f t="shared" si="369"/>
        <v>1.5916220114630932E-4</v>
      </c>
      <c r="E2622" s="61">
        <f>D2622/SUM(D2619:D2736)</f>
        <v>1.6737429741691095E-4</v>
      </c>
      <c r="F2622">
        <f>D2616*EXP(-N2616+D2616*A2622-EXP(-N2616+D2616*A2622))</f>
        <v>2.6701411714192294E-5</v>
      </c>
      <c r="G2622">
        <f t="shared" si="378"/>
        <v>9.4743276573020763E-5</v>
      </c>
      <c r="H2622">
        <f>F2622*(1/D2616+A2622-A2622*EXP(-N2616+D2616*A2622))</f>
        <v>3.344275086768193E-4</v>
      </c>
      <c r="I2622">
        <f>F2622*(-1+EXP(-N2616+D2616*A2622))</f>
        <v>-2.6694618651611926E-5</v>
      </c>
      <c r="K2622">
        <f t="shared" si="370"/>
        <v>1.4067288570271866E-4</v>
      </c>
      <c r="L2622">
        <f t="shared" si="371"/>
        <v>1.1184175855978405E-7</v>
      </c>
      <c r="M2622">
        <f t="shared" si="372"/>
        <v>7.1260266495498729E-10</v>
      </c>
      <c r="O2622">
        <f t="shared" si="373"/>
        <v>-8.9274148107363289E-9</v>
      </c>
      <c r="R2622">
        <f t="shared" si="374"/>
        <v>4.7044882703939156E-8</v>
      </c>
      <c r="S2622">
        <f t="shared" si="375"/>
        <v>-3.7552090384558657E-9</v>
      </c>
      <c r="U2622">
        <f t="shared" si="376"/>
        <v>1.9788860771930147E-8</v>
      </c>
    </row>
    <row r="2623" spans="1:21" x14ac:dyDescent="0.3">
      <c r="A2623">
        <f t="shared" si="377"/>
        <v>4</v>
      </c>
      <c r="D2623" s="61">
        <f t="shared" si="369"/>
        <v>2.1879988530606242E-4</v>
      </c>
      <c r="E2623" s="61">
        <f>D2623/SUM(D2619:D2736)</f>
        <v>2.3008903379225526E-4</v>
      </c>
      <c r="F2623">
        <f>D2616*EXP(-N2616+D2616*A2623-EXP(-N2616+D2616*A2623))</f>
        <v>2.9656161408803548E-5</v>
      </c>
      <c r="G2623">
        <f t="shared" si="378"/>
        <v>9.3526327413227808E-5</v>
      </c>
      <c r="H2623">
        <f>F2623*(1/D2616+A2623-A2623*EXP(-N2616+D2616*A2623))</f>
        <v>4.0108017561305074E-4</v>
      </c>
      <c r="I2623">
        <f>F2623*(-1+EXP(-N2616+D2616*A2623))</f>
        <v>-2.96477815003852E-5</v>
      </c>
      <c r="K2623">
        <f t="shared" si="370"/>
        <v>2.0043287238345173E-4</v>
      </c>
      <c r="L2623">
        <f t="shared" si="371"/>
        <v>1.6086530726979562E-7</v>
      </c>
      <c r="M2623">
        <f t="shared" si="372"/>
        <v>8.7899094789458295E-10</v>
      </c>
      <c r="O2623">
        <f t="shared" si="373"/>
        <v>-1.1891137410711853E-8</v>
      </c>
      <c r="R2623">
        <f t="shared" si="374"/>
        <v>8.0389651654183012E-8</v>
      </c>
      <c r="S2623">
        <f t="shared" si="375"/>
        <v>-5.9423900059191678E-9</v>
      </c>
      <c r="U2623">
        <f t="shared" si="376"/>
        <v>4.0173336331881048E-8</v>
      </c>
    </row>
    <row r="2624" spans="1:21" x14ac:dyDescent="0.3">
      <c r="A2624">
        <f t="shared" si="377"/>
        <v>5</v>
      </c>
      <c r="D2624" s="61">
        <f t="shared" si="369"/>
        <v>1.8892763764826815E-4</v>
      </c>
      <c r="E2624" s="61">
        <f>D2624/SUM(D2619:D2736)</f>
        <v>1.9867550452476801E-4</v>
      </c>
      <c r="F2624">
        <f>D2616*EXP(-N2616+D2616*A2624-EXP(-N2616+D2616*A2624))</f>
        <v>3.2937777877711382E-5</v>
      </c>
      <c r="G2624">
        <f t="shared" si="378"/>
        <v>9.4134908490359212E-5</v>
      </c>
      <c r="H2624">
        <f>F2624*(1/D2616+A2624-A2624*EXP(-N2616+D2616*A2624))</f>
        <v>4.7838521042747558E-4</v>
      </c>
      <c r="I2624">
        <f>F2624*(-1+EXP(-N2616+D2616*A2624))</f>
        <v>-3.2927440471662459E-5</v>
      </c>
      <c r="K2624">
        <f t="shared" si="370"/>
        <v>1.6573772664705663E-4</v>
      </c>
      <c r="L2624">
        <f t="shared" si="371"/>
        <v>2.2885240955574008E-7</v>
      </c>
      <c r="M2624">
        <f t="shared" si="372"/>
        <v>1.0842163360148748E-9</v>
      </c>
      <c r="O2624">
        <f t="shared" si="373"/>
        <v>-1.5752000538874421E-8</v>
      </c>
      <c r="R2624">
        <f t="shared" si="374"/>
        <v>7.9286477237823607E-8</v>
      </c>
      <c r="S2624">
        <f t="shared" si="375"/>
        <v>-5.4573191280796216E-9</v>
      </c>
      <c r="U2624">
        <f t="shared" si="376"/>
        <v>2.7468994034134466E-8</v>
      </c>
    </row>
    <row r="2625" spans="1:21" x14ac:dyDescent="0.3">
      <c r="A2625">
        <f t="shared" si="377"/>
        <v>6</v>
      </c>
      <c r="D2625" s="61">
        <f t="shared" si="369"/>
        <v>1.292494748669822E-4</v>
      </c>
      <c r="E2625" s="61">
        <f>D2625/SUM(D2619:D2736)</f>
        <v>1.3591820100225765E-4</v>
      </c>
      <c r="F2625">
        <f>D2616*EXP(-N2616+D2616*A2625-EXP(-N2616+D2616*A2625))</f>
        <v>3.6582396505169162E-5</v>
      </c>
      <c r="G2625">
        <f t="shared" si="378"/>
        <v>9.5356629173258618E-5</v>
      </c>
      <c r="H2625">
        <f>F2625*(1/D2616+A2625-A2625*EXP(-N2616+D2616*A2625))</f>
        <v>5.6788260113915421E-4</v>
      </c>
      <c r="I2625">
        <f>F2625*(-1+EXP(-N2616+D2616*A2625))</f>
        <v>-3.6569644385633172E-5</v>
      </c>
      <c r="K2625">
        <f t="shared" si="370"/>
        <v>9.9335804497088491E-5</v>
      </c>
      <c r="L2625">
        <f t="shared" si="371"/>
        <v>3.2249064867657169E-7</v>
      </c>
      <c r="M2625">
        <f t="shared" si="372"/>
        <v>1.3373388904916719E-9</v>
      </c>
      <c r="O2625">
        <f t="shared" si="373"/>
        <v>-2.0767264776447231E-8</v>
      </c>
      <c r="R2625">
        <f t="shared" si="374"/>
        <v>5.6411075044057104E-8</v>
      </c>
      <c r="S2625">
        <f t="shared" si="375"/>
        <v>-3.6326750452193067E-9</v>
      </c>
      <c r="U2625">
        <f t="shared" si="376"/>
        <v>9.8676020550837867E-9</v>
      </c>
    </row>
    <row r="2626" spans="1:21" x14ac:dyDescent="0.3">
      <c r="A2626">
        <f t="shared" si="377"/>
        <v>7</v>
      </c>
      <c r="D2626" s="61">
        <f t="shared" si="369"/>
        <v>1.2923267352736023E-4</v>
      </c>
      <c r="E2626" s="61">
        <f>D2626/SUM(D2619:D2736)</f>
        <v>1.3590053278458638E-4</v>
      </c>
      <c r="F2626">
        <f>D2616*EXP(-N2616+D2616*A2626-EXP(-N2616+D2616*A2626))</f>
        <v>4.0630141866851507E-5</v>
      </c>
      <c r="G2626">
        <f t="shared" si="378"/>
        <v>9.5356974236402502E-5</v>
      </c>
      <c r="H2626">
        <f>F2626*(1/D2616+A2626-A2626*EXP(-N2616+D2616*A2626))</f>
        <v>6.7132231284880092E-4</v>
      </c>
      <c r="I2626">
        <f>F2626*(-1+EXP(-N2616+D2616*A2626))</f>
        <v>-4.0614411041674033E-5</v>
      </c>
      <c r="K2626">
        <f t="shared" si="370"/>
        <v>9.527039091773487E-5</v>
      </c>
      <c r="L2626">
        <f t="shared" si="371"/>
        <v>4.5067364772866331E-7</v>
      </c>
      <c r="M2626">
        <f t="shared" si="372"/>
        <v>1.6495303842620537E-9</v>
      </c>
      <c r="O2626">
        <f t="shared" si="373"/>
        <v>-2.726536035548849E-8</v>
      </c>
      <c r="R2626">
        <f t="shared" si="374"/>
        <v>6.3957139176903171E-8</v>
      </c>
      <c r="S2626">
        <f t="shared" si="375"/>
        <v>-3.8693508168338525E-9</v>
      </c>
      <c r="U2626">
        <f t="shared" si="376"/>
        <v>9.0764473856180192E-9</v>
      </c>
    </row>
    <row r="2627" spans="1:21" x14ac:dyDescent="0.3">
      <c r="A2627">
        <f t="shared" si="377"/>
        <v>8</v>
      </c>
      <c r="D2627" s="61">
        <f t="shared" si="369"/>
        <v>8.9460722153159592E-5</v>
      </c>
      <c r="E2627" s="61">
        <f>D2627/SUM(D2619:D2736)</f>
        <v>9.4076516967934469E-5</v>
      </c>
      <c r="F2627">
        <f>D2616*EXP(-N2616+D2616*A2627-EXP(-N2616+D2616*A2627))</f>
        <v>4.5125566809562623E-5</v>
      </c>
      <c r="G2627">
        <f t="shared" si="378"/>
        <v>9.6175554005639209E-5</v>
      </c>
      <c r="H2627">
        <f>F2627*(1/D2616+A2627-A2627*EXP(-N2616+D2616*A2627))</f>
        <v>7.9069178997305718E-4</v>
      </c>
      <c r="I2627">
        <f>F2627*(-1+EXP(-N2616+D2616*A2627))</f>
        <v>-4.5106161580245763E-5</v>
      </c>
      <c r="K2627">
        <f t="shared" si="370"/>
        <v>4.8950950158371847E-5</v>
      </c>
      <c r="L2627">
        <f t="shared" si="371"/>
        <v>6.2519350673079717E-7</v>
      </c>
      <c r="M2627">
        <f t="shared" si="372"/>
        <v>2.0345658125032389E-9</v>
      </c>
      <c r="O2627">
        <f t="shared" si="373"/>
        <v>-3.5665071638698465E-8</v>
      </c>
      <c r="R2627">
        <f t="shared" si="374"/>
        <v>3.870511440160494E-8</v>
      </c>
      <c r="S2627">
        <f t="shared" si="375"/>
        <v>-2.2079894673500775E-9</v>
      </c>
      <c r="U2627">
        <f t="shared" si="376"/>
        <v>2.3961955214074048E-9</v>
      </c>
    </row>
    <row r="2628" spans="1:21" x14ac:dyDescent="0.3">
      <c r="A2628">
        <f t="shared" si="377"/>
        <v>9</v>
      </c>
      <c r="D2628" s="61">
        <f t="shared" si="369"/>
        <v>2.1863366056663175E-4</v>
      </c>
      <c r="E2628" s="61">
        <f>D2628/SUM(D2619:D2736)</f>
        <v>2.299142325594554E-4</v>
      </c>
      <c r="F2628">
        <f>D2616*EXP(-N2616+D2616*A2628-EXP(-N2616+D2616*A2628))</f>
        <v>5.0118139552832333E-5</v>
      </c>
      <c r="G2628">
        <f t="shared" si="378"/>
        <v>9.3529708414640241E-5</v>
      </c>
      <c r="H2628">
        <f>F2628*(1/D2616+A2628-A2628*EXP(-N2616+D2616*A2628))</f>
        <v>9.2824694437309511E-4</v>
      </c>
      <c r="I2628">
        <f>F2628*(-1+EXP(-N2616+D2616*A2628))</f>
        <v>-5.009420176608075E-5</v>
      </c>
      <c r="K2628">
        <f t="shared" si="370"/>
        <v>1.7979609300662307E-4</v>
      </c>
      <c r="L2628">
        <f t="shared" si="371"/>
        <v>8.616423897379879E-7</v>
      </c>
      <c r="M2628">
        <f t="shared" si="372"/>
        <v>2.5094290505808076E-9</v>
      </c>
      <c r="O2628">
        <f t="shared" si="373"/>
        <v>-4.6499789720173758E-8</v>
      </c>
      <c r="R2628">
        <f t="shared" si="374"/>
        <v>1.6689517394361869E-7</v>
      </c>
      <c r="S2628">
        <f t="shared" si="375"/>
        <v>-9.0067417598267969E-9</v>
      </c>
      <c r="U2628">
        <f t="shared" si="376"/>
        <v>3.2326635060446251E-8</v>
      </c>
    </row>
    <row r="2629" spans="1:21" x14ac:dyDescent="0.3">
      <c r="A2629">
        <f t="shared" si="377"/>
        <v>10</v>
      </c>
      <c r="D2629" s="61">
        <f t="shared" si="369"/>
        <v>2.9812786589345303E-5</v>
      </c>
      <c r="E2629" s="61">
        <f>D2629/SUM(D2619:D2736)</f>
        <v>3.1351000259446217E-5</v>
      </c>
      <c r="F2629">
        <f>D2616*EXP(-N2616+D2616*A2629-EXP(-N2616+D2616*A2629))</f>
        <v>5.5662783992670808E-5</v>
      </c>
      <c r="G2629">
        <f t="shared" si="378"/>
        <v>9.7409775939583693E-5</v>
      </c>
      <c r="H2629">
        <f>F2629*(1/D2616+A2629-A2629*EXP(-N2616+D2616*A2629))</f>
        <v>1.0865470564085527E-3</v>
      </c>
      <c r="I2629">
        <f>F2629*(-1+EXP(-N2616+D2616*A2629))</f>
        <v>-5.5633255116403454E-5</v>
      </c>
      <c r="K2629">
        <f t="shared" si="370"/>
        <v>-2.4311783733224591E-5</v>
      </c>
      <c r="L2629">
        <f t="shared" si="371"/>
        <v>1.1805845057900907E-6</v>
      </c>
      <c r="M2629">
        <f t="shared" si="372"/>
        <v>3.0950590748468309E-9</v>
      </c>
      <c r="O2629">
        <f t="shared" si="373"/>
        <v>-6.0448149585154233E-8</v>
      </c>
      <c r="R2629">
        <f t="shared" si="374"/>
        <v>-2.6415897051376515E-8</v>
      </c>
      <c r="S2629">
        <f t="shared" si="375"/>
        <v>1.3525436667653112E-9</v>
      </c>
      <c r="U2629">
        <f t="shared" si="376"/>
        <v>5.9106282829108385E-10</v>
      </c>
    </row>
    <row r="2630" spans="1:21" x14ac:dyDescent="0.3">
      <c r="A2630">
        <f t="shared" si="377"/>
        <v>11</v>
      </c>
      <c r="D2630" s="61">
        <f t="shared" si="369"/>
        <v>9.9366018199151127E-5</v>
      </c>
      <c r="E2630" s="61">
        <f>D2630/SUM(D2619:D2736)</f>
        <v>1.0449288438723352E-4</v>
      </c>
      <c r="F2630">
        <f>D2616*EXP(-N2616+D2616*A2630-EXP(-N2616+D2616*A2630))</f>
        <v>6.182047892963384E-5</v>
      </c>
      <c r="G2630">
        <f t="shared" si="378"/>
        <v>9.5971357676109698E-5</v>
      </c>
      <c r="H2630">
        <f>F2630*(1/D2616+A2630-A2630*EXP(-N2616+D2616*A2630))</f>
        <v>1.2684940658032923E-3</v>
      </c>
      <c r="I2630">
        <f>F2630*(-1+EXP(-N2616+D2616*A2630))</f>
        <v>-6.1784053280096498E-5</v>
      </c>
      <c r="K2630">
        <f t="shared" si="370"/>
        <v>4.2672405457599679E-5</v>
      </c>
      <c r="L2630">
        <f t="shared" si="371"/>
        <v>1.6090771949781672E-6</v>
      </c>
      <c r="M2630">
        <f t="shared" si="372"/>
        <v>3.8172692397178027E-9</v>
      </c>
      <c r="O2630">
        <f t="shared" si="373"/>
        <v>-7.8372704947076837E-8</v>
      </c>
      <c r="R2630">
        <f t="shared" si="374"/>
        <v>5.4129693096517214E-8</v>
      </c>
      <c r="S2630">
        <f t="shared" si="375"/>
        <v>-2.6364741723822192E-9</v>
      </c>
      <c r="U2630">
        <f t="shared" si="376"/>
        <v>1.8209341875377828E-9</v>
      </c>
    </row>
    <row r="2631" spans="1:21" x14ac:dyDescent="0.3">
      <c r="A2631">
        <f t="shared" si="377"/>
        <v>12</v>
      </c>
      <c r="D2631" s="61">
        <f t="shared" si="369"/>
        <v>9.935608209414473E-5</v>
      </c>
      <c r="E2631" s="61">
        <f>D2631/SUM(D2619:D2736)</f>
        <v>1.0448243562124179E-4</v>
      </c>
      <c r="F2631">
        <f>D2616*EXP(-N2616+D2616*A2631-EXP(-N2616+D2616*A2631))</f>
        <v>6.8658922537871838E-5</v>
      </c>
      <c r="G2631">
        <f t="shared" si="378"/>
        <v>9.5971562398832738E-5</v>
      </c>
      <c r="H2631">
        <f>F2631*(1/D2616+A2631-A2631*EXP(-N2616+D2616*A2631))</f>
        <v>1.4773767843712143E-3</v>
      </c>
      <c r="I2631">
        <f>F2631*(-1+EXP(-N2616+D2616*A2631))</f>
        <v>-6.8613989594670493E-5</v>
      </c>
      <c r="K2631">
        <f t="shared" si="370"/>
        <v>3.5823513083369952E-5</v>
      </c>
      <c r="L2631">
        <f t="shared" si="371"/>
        <v>2.1826421629990295E-6</v>
      </c>
      <c r="M2631">
        <f t="shared" si="372"/>
        <v>4.7078795680975508E-9</v>
      </c>
      <c r="O2631">
        <f t="shared" si="373"/>
        <v>-1.0136871531025426E-7</v>
      </c>
      <c r="R2631">
        <f t="shared" si="374"/>
        <v>5.2924826563989228E-8</v>
      </c>
      <c r="S2631">
        <f t="shared" si="375"/>
        <v>-2.4579941539468884E-9</v>
      </c>
      <c r="U2631">
        <f t="shared" si="376"/>
        <v>1.2833240896343782E-9</v>
      </c>
    </row>
    <row r="2632" spans="1:21" x14ac:dyDescent="0.3">
      <c r="A2632">
        <f t="shared" si="377"/>
        <v>13</v>
      </c>
      <c r="D2632" s="61">
        <f t="shared" si="369"/>
        <v>1.0927966887881629E-4</v>
      </c>
      <c r="E2632" s="61">
        <f>D2632/SUM(D2619:D2736)</f>
        <v>1.1491803750396091E-4</v>
      </c>
      <c r="F2632">
        <f>D2616*EXP(-N2616+D2616*A2632-EXP(-N2616+D2616*A2632))</f>
        <v>7.6253269043125238E-5</v>
      </c>
      <c r="G2632">
        <f t="shared" si="378"/>
        <v>9.5767206392987139E-5</v>
      </c>
      <c r="H2632">
        <f>F2632*(1/D2616+A2632-A2632*EXP(-N2616+D2616*A2632))</f>
        <v>1.716920623557341E-3</v>
      </c>
      <c r="I2632">
        <f>F2632*(-1+EXP(-N2616+D2616*A2632))</f>
        <v>-7.6197842308531777E-5</v>
      </c>
      <c r="K2632">
        <f t="shared" si="370"/>
        <v>3.8664768460835677E-5</v>
      </c>
      <c r="L2632">
        <f t="shared" si="371"/>
        <v>2.9478164275965288E-6</v>
      </c>
      <c r="M2632">
        <f t="shared" si="372"/>
        <v>5.8061111724758752E-9</v>
      </c>
      <c r="O2632">
        <f t="shared" si="373"/>
        <v>-1.3082564693008831E-7</v>
      </c>
      <c r="R2632">
        <f t="shared" si="374"/>
        <v>6.6384338375478207E-8</v>
      </c>
      <c r="S2632">
        <f t="shared" si="375"/>
        <v>-2.9461719300746498E-9</v>
      </c>
      <c r="U2632">
        <f t="shared" si="376"/>
        <v>1.4949643201300332E-9</v>
      </c>
    </row>
    <row r="2633" spans="1:21" x14ac:dyDescent="0.3">
      <c r="A2633">
        <f t="shared" si="377"/>
        <v>14</v>
      </c>
      <c r="D2633" s="61">
        <f t="shared" si="369"/>
        <v>2.1851125999207405E-4</v>
      </c>
      <c r="E2633" s="61">
        <f>D2633/SUM(D2619:D2736)</f>
        <v>2.2978551663304525E-4</v>
      </c>
      <c r="F2633">
        <f>D2616*EXP(-N2616+D2616*A2633-EXP(-N2616+D2616*A2633))</f>
        <v>8.4686945289873716E-5</v>
      </c>
      <c r="G2633">
        <f t="shared" si="378"/>
        <v>9.3532198074187096E-5</v>
      </c>
      <c r="H2633">
        <f>F2633*(1/D2616+A2633-A2633*EXP(-N2616+D2616*A2633))</f>
        <v>1.9913434968417527E-3</v>
      </c>
      <c r="I2633">
        <f>F2633*(-1+EXP(-N2616+D2616*A2633))</f>
        <v>-8.4618574556610211E-5</v>
      </c>
      <c r="K2633">
        <f t="shared" si="370"/>
        <v>1.4509857134317153E-4</v>
      </c>
      <c r="L2633">
        <f t="shared" si="371"/>
        <v>3.9654489224139395E-6</v>
      </c>
      <c r="M2633">
        <f t="shared" si="372"/>
        <v>7.1603031599926007E-9</v>
      </c>
      <c r="O2633">
        <f t="shared" si="373"/>
        <v>-1.6850464815532473E-7</v>
      </c>
      <c r="R2633">
        <f t="shared" si="374"/>
        <v>2.8894109644525372E-7</v>
      </c>
      <c r="S2633">
        <f t="shared" si="375"/>
        <v>-1.2278034277259786E-8</v>
      </c>
      <c r="U2633">
        <f t="shared" si="376"/>
        <v>2.1053595405829437E-8</v>
      </c>
    </row>
    <row r="2634" spans="1:21" x14ac:dyDescent="0.3">
      <c r="A2634">
        <f t="shared" si="377"/>
        <v>15</v>
      </c>
      <c r="D2634" s="61">
        <f t="shared" si="369"/>
        <v>2.9788052242649978E-4</v>
      </c>
      <c r="E2634" s="61">
        <f>D2634/SUM(D2619:D2736)</f>
        <v>3.1324989725095852E-4</v>
      </c>
      <c r="F2634">
        <f>D2616*EXP(-N2616+D2616*A2634-EXP(-N2616+D2616*A2634))</f>
        <v>9.4052555655210361E-5</v>
      </c>
      <c r="G2634">
        <f t="shared" si="378"/>
        <v>9.1924762176424604E-5</v>
      </c>
      <c r="H2634">
        <f>F2634*(1/D2616+A2634-A2634*EXP(-N2616+D2616*A2634))</f>
        <v>2.3054186307603394E-3</v>
      </c>
      <c r="I2634">
        <f>F2634*(-1+EXP(-N2616+D2616*A2634))</f>
        <v>-9.3968218817217186E-5</v>
      </c>
      <c r="K2634">
        <f t="shared" si="370"/>
        <v>2.1919734159574816E-4</v>
      </c>
      <c r="L2634">
        <f t="shared" si="371"/>
        <v>5.3149550630568783E-6</v>
      </c>
      <c r="M2634">
        <f t="shared" si="372"/>
        <v>8.8300261476804098E-9</v>
      </c>
      <c r="O2634">
        <f t="shared" si="373"/>
        <v>-2.1663608236057681E-7</v>
      </c>
      <c r="R2634">
        <f t="shared" si="374"/>
        <v>5.0534163512797609E-7</v>
      </c>
      <c r="S2634">
        <f t="shared" si="375"/>
        <v>-2.0597583759221564E-8</v>
      </c>
      <c r="U2634">
        <f t="shared" si="376"/>
        <v>4.8047474562643103E-8</v>
      </c>
    </row>
    <row r="2635" spans="1:21" x14ac:dyDescent="0.3">
      <c r="A2635">
        <f t="shared" si="377"/>
        <v>16</v>
      </c>
      <c r="D2635" s="61">
        <f t="shared" si="369"/>
        <v>7.0448354215401233E-4</v>
      </c>
      <c r="E2635" s="61">
        <f>D2635/SUM(D2619:D2736)</f>
        <v>7.4083191273167904E-4</v>
      </c>
      <c r="F2635">
        <f>D2616*EXP(-N2616+D2616*A2635-EXP(-N2616+D2616*A2635))</f>
        <v>1.0445288461352231E-4</v>
      </c>
      <c r="G2635">
        <f t="shared" si="378"/>
        <v>8.3908497997639921E-5</v>
      </c>
      <c r="H2635">
        <f>F2635*(1/D2616+A2635-A2635*EXP(-N2616+D2616*A2635))</f>
        <v>2.6645450990164465E-3</v>
      </c>
      <c r="I2635">
        <f>F2635*(-1+EXP(-N2616+D2616*A2635))</f>
        <v>-1.0434885425511293E-4</v>
      </c>
      <c r="K2635">
        <f t="shared" si="370"/>
        <v>6.3637902811815674E-4</v>
      </c>
      <c r="L2635">
        <f t="shared" si="371"/>
        <v>7.0998005846925644E-6</v>
      </c>
      <c r="M2635">
        <f t="shared" si="372"/>
        <v>1.0888683384354801E-8</v>
      </c>
      <c r="O2635">
        <f t="shared" si="373"/>
        <v>-2.7804222819344263E-7</v>
      </c>
      <c r="R2635">
        <f t="shared" si="374"/>
        <v>1.6956606204890838E-6</v>
      </c>
      <c r="S2635">
        <f t="shared" si="375"/>
        <v>-6.6405422456111956E-8</v>
      </c>
      <c r="U2635">
        <f t="shared" si="376"/>
        <v>4.0497826742860971E-7</v>
      </c>
    </row>
    <row r="2636" spans="1:21" x14ac:dyDescent="0.3">
      <c r="A2636">
        <f t="shared" si="377"/>
        <v>17</v>
      </c>
      <c r="D2636" s="61">
        <f t="shared" si="369"/>
        <v>6.1480151632903335E-4</v>
      </c>
      <c r="E2636" s="61">
        <f>D2636/SUM(D2619:D2736)</f>
        <v>6.4652267375864682E-4</v>
      </c>
      <c r="F2636">
        <f>D2616*EXP(-N2616+D2616*A2636-EXP(-N2616+D2616*A2636))</f>
        <v>1.1600200717546894E-4</v>
      </c>
      <c r="G2636">
        <f t="shared" si="378"/>
        <v>8.5645167325036596E-5</v>
      </c>
      <c r="H2636">
        <f>F2636*(1/D2616+A2636-A2636*EXP(-N2616+D2616*A2636))</f>
        <v>3.0748269822392527E-3</v>
      </c>
      <c r="I2636">
        <f>F2636*(-1+EXP(-N2616+D2616*A2636))</f>
        <v>-1.1587368606659162E-4</v>
      </c>
      <c r="K2636">
        <f t="shared" si="370"/>
        <v>5.3052066658317791E-4</v>
      </c>
      <c r="L2636">
        <f t="shared" si="371"/>
        <v>9.4545609707065506E-6</v>
      </c>
      <c r="M2636">
        <f t="shared" si="372"/>
        <v>1.3426711122659029E-8</v>
      </c>
      <c r="O2636">
        <f t="shared" si="373"/>
        <v>-3.5629153644907647E-7</v>
      </c>
      <c r="R2636">
        <f t="shared" si="374"/>
        <v>1.6312592602455097E-6</v>
      </c>
      <c r="S2636">
        <f t="shared" si="375"/>
        <v>-6.1473385171498077E-8</v>
      </c>
      <c r="U2636">
        <f t="shared" si="376"/>
        <v>2.8145217767185942E-7</v>
      </c>
    </row>
    <row r="2637" spans="1:21" x14ac:dyDescent="0.3">
      <c r="A2637">
        <f t="shared" si="377"/>
        <v>18</v>
      </c>
      <c r="D2637" s="61">
        <f t="shared" si="369"/>
        <v>1.010416505263361E-3</v>
      </c>
      <c r="E2637" s="61">
        <f>D2637/SUM(D2619:D2736)</f>
        <v>1.0625497225402445E-3</v>
      </c>
      <c r="F2637">
        <f>D2616*EXP(-N2616+D2616*A2637-EXP(-N2616+D2616*A2637))</f>
        <v>1.2882651842030787E-4</v>
      </c>
      <c r="G2637">
        <f t="shared" si="378"/>
        <v>7.8118028288409091E-5</v>
      </c>
      <c r="H2637">
        <f>F2637*(1/D2616+A2637-A2637*EXP(-N2616+D2616*A2637))</f>
        <v>3.5431621516526387E-3</v>
      </c>
      <c r="I2637">
        <f>F2637*(-1+EXP(-N2616+D2616*A2637))</f>
        <v>-1.2866823668118761E-4</v>
      </c>
      <c r="K2637">
        <f t="shared" si="370"/>
        <v>9.3372320411993668E-4</v>
      </c>
      <c r="L2637">
        <f t="shared" si="371"/>
        <v>1.2553998032903755E-5</v>
      </c>
      <c r="M2637">
        <f t="shared" si="372"/>
        <v>1.6555515130646114E-8</v>
      </c>
      <c r="O2637">
        <f t="shared" si="373"/>
        <v>-4.5589242632866768E-7</v>
      </c>
      <c r="R2637">
        <f t="shared" si="374"/>
        <v>3.3083327169575909E-6</v>
      </c>
      <c r="S2637">
        <f t="shared" si="375"/>
        <v>-1.2014051822242086E-7</v>
      </c>
      <c r="U2637">
        <f t="shared" si="376"/>
        <v>8.7183902191200096E-7</v>
      </c>
    </row>
    <row r="2638" spans="1:21" x14ac:dyDescent="0.3">
      <c r="A2638">
        <f t="shared" si="377"/>
        <v>19</v>
      </c>
      <c r="D2638" s="61">
        <f t="shared" si="369"/>
        <v>1.2268272676002328E-3</v>
      </c>
      <c r="E2638" s="61">
        <f>D2638/SUM(D2619:D2736)</f>
        <v>1.2901263647248761E-3</v>
      </c>
      <c r="F2638">
        <f>D2616*EXP(-N2616+D2616*A2638-EXP(-N2616+D2616*A2638))</f>
        <v>1.4306689441484543E-4</v>
      </c>
      <c r="G2638">
        <f t="shared" si="378"/>
        <v>7.4146974250425049E-5</v>
      </c>
      <c r="H2638">
        <f>F2638*(1/D2616+A2638-A2638*EXP(-N2616+D2616*A2638))</f>
        <v>4.0773417783938753E-3</v>
      </c>
      <c r="I2638">
        <f>F2638*(-1+EXP(-N2616+D2616*A2638))</f>
        <v>-1.4287165943282687E-4</v>
      </c>
      <c r="K2638">
        <f t="shared" si="370"/>
        <v>1.1470594703100307E-3</v>
      </c>
      <c r="L2638">
        <f t="shared" si="371"/>
        <v>1.662471597783613E-5</v>
      </c>
      <c r="M2638">
        <f t="shared" si="372"/>
        <v>2.0412311069089669E-8</v>
      </c>
      <c r="O2638">
        <f t="shared" si="373"/>
        <v>-5.8253658595392647E-7</v>
      </c>
      <c r="R2638">
        <f t="shared" si="374"/>
        <v>4.6769535005974375E-6</v>
      </c>
      <c r="S2638">
        <f t="shared" si="375"/>
        <v>-1.6388228999133348E-7</v>
      </c>
      <c r="U2638">
        <f t="shared" si="376"/>
        <v>1.3157454284279282E-6</v>
      </c>
    </row>
    <row r="2639" spans="1:21" x14ac:dyDescent="0.3">
      <c r="A2639">
        <f t="shared" si="377"/>
        <v>20</v>
      </c>
      <c r="D2639" s="61">
        <f t="shared" si="369"/>
        <v>1.1463465877014178E-3</v>
      </c>
      <c r="E2639" s="61">
        <f>D2639/SUM(D2619:D2736)</f>
        <v>1.2054932222030732E-3</v>
      </c>
      <c r="F2639">
        <f>D2616*EXP(-N2616+D2616*A2639-EXP(-N2616+D2616*A2639))</f>
        <v>1.5887899796662751E-4</v>
      </c>
      <c r="G2639">
        <f t="shared" si="378"/>
        <v>7.5611665934557286E-5</v>
      </c>
      <c r="H2639">
        <f>F2639*(1/D2616+A2639-A2639*EXP(-N2616+D2616*A2639))</f>
        <v>4.6861617814302533E-3</v>
      </c>
      <c r="I2639">
        <f>F2639*(-1+EXP(-N2616+D2616*A2639))</f>
        <v>-1.586381860787768E-4</v>
      </c>
      <c r="K2639">
        <f t="shared" si="370"/>
        <v>1.0466142242364458E-3</v>
      </c>
      <c r="L2639">
        <f t="shared" si="371"/>
        <v>2.1960112241737565E-5</v>
      </c>
      <c r="M2639">
        <f t="shared" si="372"/>
        <v>2.5166074082364613E-8</v>
      </c>
      <c r="O2639">
        <f t="shared" si="373"/>
        <v>-7.434042046777847E-7</v>
      </c>
      <c r="R2639">
        <f t="shared" si="374"/>
        <v>4.9046035775181057E-6</v>
      </c>
      <c r="S2639">
        <f t="shared" si="375"/>
        <v>-1.6603298205711591E-7</v>
      </c>
      <c r="U2639">
        <f t="shared" si="376"/>
        <v>1.0954013343740573E-6</v>
      </c>
    </row>
    <row r="2640" spans="1:21" x14ac:dyDescent="0.3">
      <c r="A2640">
        <f t="shared" si="377"/>
        <v>21</v>
      </c>
      <c r="D2640" s="61">
        <f t="shared" si="369"/>
        <v>1.1055784534764101E-3</v>
      </c>
      <c r="E2640" s="61">
        <f>D2640/SUM(D2619:D2736)</f>
        <v>1.1626216247146942E-3</v>
      </c>
      <c r="F2640">
        <f>D2616*EXP(-N2616+D2616*A2640-EXP(-N2616+D2616*A2640))</f>
        <v>1.7643574389336232E-4</v>
      </c>
      <c r="G2640">
        <f t="shared" si="378"/>
        <v>7.6359083592556344E-5</v>
      </c>
      <c r="H2640">
        <f>F2640*(1/D2616+A2640-A2640*EXP(-N2616+D2616*A2640))</f>
        <v>5.3795475456853122E-3</v>
      </c>
      <c r="I2640">
        <f>F2640*(-1+EXP(-N2616+D2616*A2640))</f>
        <v>-1.7613872030087664E-4</v>
      </c>
      <c r="K2640">
        <f t="shared" si="370"/>
        <v>9.8618588082133199E-4</v>
      </c>
      <c r="L2640">
        <f t="shared" si="371"/>
        <v>2.8939531796288865E-5</v>
      </c>
      <c r="M2640">
        <f t="shared" si="372"/>
        <v>3.1024848789230452E-8</v>
      </c>
      <c r="O2640">
        <f t="shared" si="373"/>
        <v>-9.4754662049473263E-7</v>
      </c>
      <c r="R2640">
        <f t="shared" si="374"/>
        <v>5.3052338347619046E-6</v>
      </c>
      <c r="S2640">
        <f t="shared" si="375"/>
        <v>-1.7370551902666225E-7</v>
      </c>
      <c r="U2640">
        <f t="shared" si="376"/>
        <v>9.7256259153134646E-7</v>
      </c>
    </row>
    <row r="2641" spans="1:21" x14ac:dyDescent="0.3">
      <c r="A2641">
        <f t="shared" si="377"/>
        <v>22</v>
      </c>
      <c r="D2641" s="61">
        <f t="shared" si="369"/>
        <v>1.389883185482768E-3</v>
      </c>
      <c r="E2641" s="61">
        <f>D2641/SUM(D2619:D2736)</f>
        <v>1.4615952781898975E-3</v>
      </c>
      <c r="F2641">
        <f>D2616*EXP(-N2616+D2616*A2641-EXP(-N2616+D2616*A2641))</f>
        <v>1.959289398028778E-4</v>
      </c>
      <c r="G2641">
        <f t="shared" si="378"/>
        <v>7.1223384941683502E-5</v>
      </c>
      <c r="H2641">
        <f>F2641*(1/D2616+A2641-A2641*EXP(-N2616+D2616*A2641))</f>
        <v>6.1686933674960408E-3</v>
      </c>
      <c r="I2641">
        <f>F2641*(-1+EXP(-N2616+D2616*A2641))</f>
        <v>-1.9556259004777795E-4</v>
      </c>
      <c r="K2641">
        <f t="shared" si="370"/>
        <v>1.2656663383870197E-3</v>
      </c>
      <c r="L2641">
        <f t="shared" si="371"/>
        <v>3.8052777862189646E-5</v>
      </c>
      <c r="M2641">
        <f t="shared" si="372"/>
        <v>3.824472662619526E-8</v>
      </c>
      <c r="O2641">
        <f t="shared" si="373"/>
        <v>-1.2063656521580751E-6</v>
      </c>
      <c r="R2641">
        <f t="shared" si="374"/>
        <v>7.8075075470710082E-6</v>
      </c>
      <c r="S2641">
        <f t="shared" si="375"/>
        <v>-2.4751698727125294E-7</v>
      </c>
      <c r="U2641">
        <f t="shared" si="376"/>
        <v>1.601911280126006E-6</v>
      </c>
    </row>
    <row r="2642" spans="1:21" x14ac:dyDescent="0.3">
      <c r="A2642">
        <f t="shared" si="377"/>
        <v>23</v>
      </c>
      <c r="D2642" s="61">
        <f t="shared" si="369"/>
        <v>9.4539543004458146E-4</v>
      </c>
      <c r="E2642" s="61">
        <f>D2642/SUM(D2619:D2736)</f>
        <v>9.9417383490074565E-4</v>
      </c>
      <c r="F2642">
        <f>D2616*EXP(-N2616+D2616*A2642-EXP(-N2616+D2616*A2642))</f>
        <v>2.1757131976331802E-4</v>
      </c>
      <c r="G2642">
        <f t="shared" si="378"/>
        <v>7.9331375962599381E-5</v>
      </c>
      <c r="H2642">
        <f>F2642*(1/D2616+A2642-A2642*EXP(-N2616+D2616*A2642))</f>
        <v>7.0662182158280082E-3</v>
      </c>
      <c r="I2642">
        <f>F2642*(-1+EXP(-N2616+D2616*A2642))</f>
        <v>-2.1711947223949704E-4</v>
      </c>
      <c r="K2642">
        <f t="shared" si="370"/>
        <v>7.7660251513742766E-4</v>
      </c>
      <c r="L2642">
        <f t="shared" si="371"/>
        <v>4.9931439873699558E-5</v>
      </c>
      <c r="M2642">
        <f t="shared" si="372"/>
        <v>4.7140865225557725E-8</v>
      </c>
      <c r="O2642">
        <f t="shared" si="373"/>
        <v>-1.5342135697496975E-6</v>
      </c>
      <c r="R2642">
        <f t="shared" si="374"/>
        <v>5.4876428389219381E-6</v>
      </c>
      <c r="S2642">
        <f t="shared" si="375"/>
        <v>-1.686155282265043E-7</v>
      </c>
      <c r="U2642">
        <f t="shared" si="376"/>
        <v>6.0311146651777851E-7</v>
      </c>
    </row>
    <row r="2643" spans="1:21" x14ac:dyDescent="0.3">
      <c r="A2643">
        <f t="shared" si="377"/>
        <v>24</v>
      </c>
      <c r="D2643" s="61">
        <f t="shared" si="369"/>
        <v>7.6753487616298814E-4</v>
      </c>
      <c r="E2643" s="61">
        <f>D2643/SUM(D2619:D2736)</f>
        <v>8.0713642884760247E-4</v>
      </c>
      <c r="F2643">
        <f>D2616*EXP(-N2616+D2616*A2643-EXP(-N2616+D2616*A2643))</f>
        <v>2.4159878969335328E-4</v>
      </c>
      <c r="G2643">
        <f t="shared" si="378"/>
        <v>8.2698174574324289E-5</v>
      </c>
      <c r="H2643">
        <f>F2643*(1/D2616+A2643-A2643*EXP(-N2616+D2616*A2643))</f>
        <v>8.0863395331454077E-3</v>
      </c>
      <c r="I2643">
        <f>F2643*(-1+EXP(-N2616+D2616*A2643))</f>
        <v>-2.4104150391753891E-4</v>
      </c>
      <c r="K2643">
        <f t="shared" si="370"/>
        <v>5.6553763915424913E-4</v>
      </c>
      <c r="L2643">
        <f t="shared" si="371"/>
        <v>6.5388887045310284E-5</v>
      </c>
      <c r="M2643">
        <f t="shared" si="372"/>
        <v>5.8101006610828923E-8</v>
      </c>
      <c r="O2643">
        <f t="shared" si="373"/>
        <v>-1.9491434422572184E-6</v>
      </c>
      <c r="R2643">
        <f t="shared" si="374"/>
        <v>4.5731293689747267E-6</v>
      </c>
      <c r="S2643">
        <f t="shared" si="375"/>
        <v>-1.3631804306371465E-7</v>
      </c>
      <c r="U2643">
        <f t="shared" si="376"/>
        <v>3.1983282130016168E-7</v>
      </c>
    </row>
    <row r="2644" spans="1:21" x14ac:dyDescent="0.3">
      <c r="A2644">
        <f t="shared" si="377"/>
        <v>25</v>
      </c>
      <c r="D2644" s="61">
        <f t="shared" si="369"/>
        <v>1.1695900550622079E-3</v>
      </c>
      <c r="E2644" s="61">
        <f>D2644/SUM(D2619:D2736)</f>
        <v>1.2299359541521554E-3</v>
      </c>
      <c r="F2644">
        <f>D2616*EXP(-N2616+D2616*A2644-EXP(-N2616+D2616*A2644))</f>
        <v>2.6827290480380388E-4</v>
      </c>
      <c r="G2644">
        <f t="shared" si="378"/>
        <v>7.5187179983054675E-5</v>
      </c>
      <c r="H2644">
        <f>F2644*(1/D2616+A2644-A2644*EXP(-N2616+D2616*A2644))</f>
        <v>9.2450669370759842E-3</v>
      </c>
      <c r="I2644">
        <f>F2644*(-1+EXP(-N2616+D2616*A2644))</f>
        <v>-2.6758559433478151E-4</v>
      </c>
      <c r="K2644">
        <f t="shared" si="370"/>
        <v>9.6166304934835155E-4</v>
      </c>
      <c r="L2644">
        <f t="shared" si="371"/>
        <v>8.5471262671015522E-5</v>
      </c>
      <c r="M2644">
        <f t="shared" si="372"/>
        <v>7.1602050295498261E-8</v>
      </c>
      <c r="O2644">
        <f t="shared" si="373"/>
        <v>-2.4738467310223152E-6</v>
      </c>
      <c r="R2644">
        <f t="shared" si="374"/>
        <v>8.8906392621381159E-6</v>
      </c>
      <c r="S2644">
        <f t="shared" si="375"/>
        <v>-2.5732717860967697E-7</v>
      </c>
      <c r="U2644">
        <f t="shared" si="376"/>
        <v>9.2479582048197001E-7</v>
      </c>
    </row>
    <row r="2645" spans="1:21" x14ac:dyDescent="0.3">
      <c r="A2645">
        <f t="shared" si="377"/>
        <v>26</v>
      </c>
      <c r="D2645" s="61">
        <f t="shared" si="369"/>
        <v>1.1780040895101496E-3</v>
      </c>
      <c r="E2645" s="61">
        <f>D2645/SUM(D2619:D2736)</f>
        <v>1.2387841171834731E-3</v>
      </c>
      <c r="F2645">
        <f>D2616*EXP(-N2616+D2616*A2645-EXP(-N2616+D2616*A2645))</f>
        <v>2.9788360095617255E-4</v>
      </c>
      <c r="G2645">
        <f t="shared" si="378"/>
        <v>7.5033812471589557E-5</v>
      </c>
      <c r="H2645">
        <f>F2645*(1/D2616+A2645-A2645*EXP(-N2616+D2616*A2645))</f>
        <v>1.0560417819655133E-2</v>
      </c>
      <c r="I2645">
        <f>F2645*(-1+EXP(-N2616+D2616*A2645))</f>
        <v>-2.9703595267460903E-4</v>
      </c>
      <c r="K2645">
        <f t="shared" si="370"/>
        <v>9.4090051622730065E-4</v>
      </c>
      <c r="L2645">
        <f t="shared" si="371"/>
        <v>1.1152242452568966E-4</v>
      </c>
      <c r="M2645">
        <f t="shared" si="372"/>
        <v>8.8230357181312578E-8</v>
      </c>
      <c r="O2645">
        <f t="shared" si="373"/>
        <v>-3.1368237677031798E-6</v>
      </c>
      <c r="R2645">
        <f t="shared" si="374"/>
        <v>9.9363025780894991E-6</v>
      </c>
      <c r="S2645">
        <f t="shared" si="375"/>
        <v>-2.7948128120960767E-7</v>
      </c>
      <c r="U2645">
        <f t="shared" si="376"/>
        <v>8.8529378143680082E-7</v>
      </c>
    </row>
    <row r="2646" spans="1:21" x14ac:dyDescent="0.3">
      <c r="A2646">
        <f t="shared" si="377"/>
        <v>27</v>
      </c>
      <c r="D2646" s="61">
        <f t="shared" si="369"/>
        <v>1.3332568385892825E-3</v>
      </c>
      <c r="E2646" s="61">
        <f>D2646/SUM(D2619:D2736)</f>
        <v>1.4020472513448115E-3</v>
      </c>
      <c r="F2646">
        <f>D2616*EXP(-N2616+D2616*A2646-EXP(-N2616+D2616*A2646))</f>
        <v>3.3075220334334593E-4</v>
      </c>
      <c r="G2646">
        <f t="shared" si="378"/>
        <v>7.2232029527877589E-5</v>
      </c>
      <c r="H2646">
        <f>F2646*(1/D2616+A2646-A2646*EXP(-N2616+D2616*A2646))</f>
        <v>1.2052656970345306E-2</v>
      </c>
      <c r="I2646">
        <f>F2646*(-1+EXP(-N2616+D2616*A2646))</f>
        <v>-3.2970684598615166E-4</v>
      </c>
      <c r="K2646">
        <f t="shared" si="370"/>
        <v>1.0712950480014655E-3</v>
      </c>
      <c r="L2646">
        <f t="shared" si="371"/>
        <v>1.452665400448133E-4</v>
      </c>
      <c r="M2646">
        <f t="shared" si="372"/>
        <v>1.0870660429013593E-7</v>
      </c>
      <c r="O2646">
        <f t="shared" si="373"/>
        <v>-3.9738435154455575E-6</v>
      </c>
      <c r="R2646">
        <f t="shared" si="374"/>
        <v>1.2911951727591273E-5</v>
      </c>
      <c r="S2646">
        <f t="shared" si="375"/>
        <v>-3.5321331139714613E-7</v>
      </c>
      <c r="U2646">
        <f t="shared" si="376"/>
        <v>1.1476730798724623E-6</v>
      </c>
    </row>
    <row r="2647" spans="1:21" x14ac:dyDescent="0.3">
      <c r="A2647">
        <f t="shared" si="377"/>
        <v>28</v>
      </c>
      <c r="D2647" s="61">
        <f t="shared" si="369"/>
        <v>9.8913973402270871E-4</v>
      </c>
      <c r="E2647" s="61">
        <f>D2647/SUM(D2619:D2736)</f>
        <v>1.0401751599113265E-3</v>
      </c>
      <c r="F2647">
        <f>D2616*EXP(-N2616+D2616*A2647-EXP(-N2616+D2616*A2647))</f>
        <v>3.6723473740661784E-4</v>
      </c>
      <c r="G2647">
        <f t="shared" si="378"/>
        <v>7.8514041384952486E-5</v>
      </c>
      <c r="H2647">
        <f>F2647*(1/D2616+A2647-A2647*EXP(-N2616+D2616*A2647))</f>
        <v>1.3744562465964132E-2</v>
      </c>
      <c r="I2647">
        <f>F2647*(-1+EXP(-N2616+D2616*A2647))</f>
        <v>-3.6594560141782923E-4</v>
      </c>
      <c r="K2647">
        <f t="shared" si="370"/>
        <v>6.7294042250470865E-4</v>
      </c>
      <c r="L2647">
        <f t="shared" si="371"/>
        <v>1.8891299738079003E-4</v>
      </c>
      <c r="M2647">
        <f t="shared" si="372"/>
        <v>1.3391618319705673E-7</v>
      </c>
      <c r="O2647">
        <f t="shared" si="373"/>
        <v>-5.0297621778321658E-6</v>
      </c>
      <c r="R2647">
        <f t="shared" si="374"/>
        <v>9.2492716729882633E-6</v>
      </c>
      <c r="S2647">
        <f t="shared" si="375"/>
        <v>-2.4625958763185372E-7</v>
      </c>
      <c r="U2647">
        <f t="shared" si="376"/>
        <v>4.5284881224081577E-7</v>
      </c>
    </row>
    <row r="2648" spans="1:21" x14ac:dyDescent="0.3">
      <c r="A2648">
        <f t="shared" si="377"/>
        <v>29</v>
      </c>
      <c r="D2648" s="61">
        <f t="shared" si="369"/>
        <v>1.203115171580054E-3</v>
      </c>
      <c r="E2648" s="61">
        <f>D2648/SUM(D2619:D2736)</f>
        <v>1.2651908248600345E-3</v>
      </c>
      <c r="F2648">
        <f>D2616*EXP(-N2616+D2616*A2648-EXP(-N2616+D2616*A2648))</f>
        <v>4.0772556833243255E-4</v>
      </c>
      <c r="G2648">
        <f t="shared" si="378"/>
        <v>7.4577029103407375E-5</v>
      </c>
      <c r="H2648">
        <f>F2648*(1/D2616+A2648-A2648*EXP(-N2616+D2616*A2648))</f>
        <v>1.5661720166836948E-2</v>
      </c>
      <c r="I2648">
        <f>F2648*(-1+EXP(-N2616+D2616*A2648))</f>
        <v>-4.0613586579382364E-4</v>
      </c>
      <c r="K2648">
        <f t="shared" si="370"/>
        <v>8.5746525652760186E-4</v>
      </c>
      <c r="L2648">
        <f t="shared" si="371"/>
        <v>2.4528947858430716E-4</v>
      </c>
      <c r="M2648">
        <f t="shared" si="372"/>
        <v>1.6494634148409872E-7</v>
      </c>
      <c r="O2648">
        <f t="shared" si="373"/>
        <v>-6.3607862797789121E-6</v>
      </c>
      <c r="R2648">
        <f t="shared" si="374"/>
        <v>1.3429380900520358E-5</v>
      </c>
      <c r="S2648">
        <f t="shared" si="375"/>
        <v>-3.4824739434796069E-7</v>
      </c>
      <c r="U2648">
        <f t="shared" si="376"/>
        <v>7.3524666615194601E-7</v>
      </c>
    </row>
    <row r="2649" spans="1:21" x14ac:dyDescent="0.3">
      <c r="A2649">
        <f t="shared" si="377"/>
        <v>30</v>
      </c>
      <c r="D2649" s="61">
        <f t="shared" si="369"/>
        <v>1.3479750442742966E-3</v>
      </c>
      <c r="E2649" s="61">
        <f>D2649/SUM(D2619:D2736)</f>
        <v>1.4175248541803134E-3</v>
      </c>
      <c r="F2649">
        <f>D2616*EXP(-N2616+D2616*A2649-EXP(-N2616+D2616*A2649))</f>
        <v>4.5266139675755724E-4</v>
      </c>
      <c r="G2649">
        <f t="shared" si="378"/>
        <v>7.1969182560231541E-5</v>
      </c>
      <c r="H2649">
        <f>F2649*(1/D2616+A2649-A2649*EXP(-N2616+D2616*A2649))</f>
        <v>1.783284922305816E-2</v>
      </c>
      <c r="I2649">
        <f>F2649*(-1+EXP(-N2616+D2616*A2649))</f>
        <v>-4.5070113384372535E-4</v>
      </c>
      <c r="K2649">
        <f t="shared" si="370"/>
        <v>9.6486345742275619E-4</v>
      </c>
      <c r="L2649">
        <f t="shared" si="371"/>
        <v>3.1801051141232603E-4</v>
      </c>
      <c r="M2649">
        <f t="shared" si="372"/>
        <v>2.0313151204801962E-7</v>
      </c>
      <c r="O2649">
        <f t="shared" si="373"/>
        <v>-8.0372853644965095E-6</v>
      </c>
      <c r="R2649">
        <f t="shared" si="374"/>
        <v>1.7206264557058607E-5</v>
      </c>
      <c r="S2649">
        <f t="shared" si="375"/>
        <v>-4.3486505426481324E-7</v>
      </c>
      <c r="U2649">
        <f t="shared" si="376"/>
        <v>9.3096149146979489E-7</v>
      </c>
    </row>
    <row r="2650" spans="1:21" x14ac:dyDescent="0.3">
      <c r="A2650">
        <f t="shared" si="377"/>
        <v>31</v>
      </c>
      <c r="D2650" s="61">
        <f t="shared" si="369"/>
        <v>1.2584391942480613E-3</v>
      </c>
      <c r="E2650" s="61">
        <f>D2650/SUM(D2619:D2736)</f>
        <v>1.323369333058868E-3</v>
      </c>
      <c r="F2650">
        <f>D2616*EXP(-N2616+D2616*A2650-EXP(-N2616+D2616*A2650))</f>
        <v>5.0252563936934727E-4</v>
      </c>
      <c r="G2650">
        <f t="shared" si="378"/>
        <v>7.3575578004474388E-5</v>
      </c>
      <c r="H2650">
        <f>F2650*(1/D2616+A2650-A2650*EXP(-N2616+D2616*A2650))</f>
        <v>2.0290161013614364E-2</v>
      </c>
      <c r="I2650">
        <f>F2650*(-1+EXP(-N2616+D2616*A2650))</f>
        <v>-5.0010855376040404E-4</v>
      </c>
      <c r="K2650">
        <f t="shared" si="370"/>
        <v>8.2084369368952078E-4</v>
      </c>
      <c r="L2650">
        <f t="shared" si="371"/>
        <v>4.1169063395839629E-4</v>
      </c>
      <c r="M2650">
        <f t="shared" si="372"/>
        <v>2.5010856554432295E-7</v>
      </c>
      <c r="O2650">
        <f t="shared" si="373"/>
        <v>-1.0147283080084413E-5</v>
      </c>
      <c r="R2650">
        <f t="shared" si="374"/>
        <v>1.6655050711970324E-5</v>
      </c>
      <c r="S2650">
        <f t="shared" si="375"/>
        <v>-4.1051095251441433E-7</v>
      </c>
      <c r="U2650">
        <f t="shared" si="376"/>
        <v>6.737843694698558E-7</v>
      </c>
    </row>
    <row r="2651" spans="1:21" x14ac:dyDescent="0.3">
      <c r="A2651">
        <f t="shared" si="377"/>
        <v>32</v>
      </c>
      <c r="D2651" s="61">
        <f t="shared" si="369"/>
        <v>1.3249234706206299E-3</v>
      </c>
      <c r="E2651" s="61">
        <f>D2651/SUM(D2619:D2736)</f>
        <v>1.3932839168418684E-3</v>
      </c>
      <c r="F2651">
        <f>D2616*EXP(-N2616+D2616*A2651-EXP(-N2616+D2616*A2651))</f>
        <v>5.5785322381094783E-4</v>
      </c>
      <c r="G2651">
        <f t="shared" si="378"/>
        <v>7.2381064482100158E-5</v>
      </c>
      <c r="H2651">
        <f>F2651*(1/D2616+A2651-A2651*EXP(-N2616+D2616*A2651))</f>
        <v>2.3069753896161175E-2</v>
      </c>
      <c r="I2651">
        <f>F2651*(-1+EXP(-N2616+D2616*A2651))</f>
        <v>-5.5487301497209225E-4</v>
      </c>
      <c r="K2651">
        <f t="shared" si="370"/>
        <v>8.3543069303092059E-4</v>
      </c>
      <c r="L2651">
        <f t="shared" si="371"/>
        <v>5.3221354482944374E-4</v>
      </c>
      <c r="M2651">
        <f t="shared" si="372"/>
        <v>3.0788406274421971E-7</v>
      </c>
      <c r="O2651">
        <f t="shared" si="373"/>
        <v>-1.2800783899027122E-5</v>
      </c>
      <c r="R2651">
        <f t="shared" si="374"/>
        <v>1.927318048552271E-5</v>
      </c>
      <c r="S2651">
        <f t="shared" si="375"/>
        <v>-4.635579474422914E-7</v>
      </c>
      <c r="U2651">
        <f t="shared" si="376"/>
        <v>6.979444428581243E-7</v>
      </c>
    </row>
    <row r="2652" spans="1:21" x14ac:dyDescent="0.3">
      <c r="A2652">
        <f t="shared" si="377"/>
        <v>33</v>
      </c>
      <c r="D2652" s="61">
        <f t="shared" si="369"/>
        <v>9.537890941228609E-4</v>
      </c>
      <c r="E2652" s="61">
        <f>D2652/SUM(D2619:D2736)</f>
        <v>1.0030005765375E-3</v>
      </c>
      <c r="F2652">
        <f>D2616*EXP(-N2616+D2616*A2652-EXP(-N2616+D2616*A2652))</f>
        <v>6.1923582755275504E-4</v>
      </c>
      <c r="G2652">
        <f t="shared" si="378"/>
        <v>7.9174217542028619E-5</v>
      </c>
      <c r="H2652">
        <f>F2652*(1/D2616+A2652-A2652*EXP(-N2616+D2616*A2652))</f>
        <v>2.6212046013305745E-2</v>
      </c>
      <c r="I2652">
        <f>F2652*(-1+EXP(-N2616+D2616*A2652))</f>
        <v>-6.1556151775941817E-4</v>
      </c>
      <c r="K2652">
        <f t="shared" si="370"/>
        <v>3.8376474898474497E-4</v>
      </c>
      <c r="L2652">
        <f t="shared" si="371"/>
        <v>6.8707135620365753E-4</v>
      </c>
      <c r="M2652">
        <f t="shared" si="372"/>
        <v>3.789159821462785E-7</v>
      </c>
      <c r="O2652">
        <f t="shared" si="373"/>
        <v>-1.6135126827530192E-5</v>
      </c>
      <c r="R2652">
        <f t="shared" si="374"/>
        <v>1.0059259258672864E-5</v>
      </c>
      <c r="S2652">
        <f t="shared" si="375"/>
        <v>-2.3623081134761176E-7</v>
      </c>
      <c r="U2652">
        <f t="shared" si="376"/>
        <v>1.4727538256332433E-7</v>
      </c>
    </row>
    <row r="2653" spans="1:21" x14ac:dyDescent="0.3">
      <c r="A2653">
        <f t="shared" si="377"/>
        <v>34</v>
      </c>
      <c r="D2653" s="61">
        <f t="shared" si="369"/>
        <v>8.9457045994078817E-4</v>
      </c>
      <c r="E2653" s="61">
        <f>D2653/SUM(D2619:D2736)</f>
        <v>9.4072651134596483E-4</v>
      </c>
      <c r="F2653">
        <f>D2616*EXP(-N2616+D2616*A2653-EXP(-N2616+D2616*A2653))</f>
        <v>6.8732758999779297E-4</v>
      </c>
      <c r="G2653">
        <f t="shared" si="378"/>
        <v>8.0286323560416195E-5</v>
      </c>
      <c r="H2653">
        <f>F2653*(1/D2616+A2653-A2653*EXP(-N2616+D2616*A2653))</f>
        <v>2.9762248152956614E-2</v>
      </c>
      <c r="I2653">
        <f>F2653*(-1+EXP(-N2616+D2616*A2653))</f>
        <v>-6.8279781724264028E-4</v>
      </c>
      <c r="K2653">
        <f t="shared" si="370"/>
        <v>2.5339892134817186E-4</v>
      </c>
      <c r="L2653">
        <f t="shared" si="371"/>
        <v>8.8579141511816936E-4</v>
      </c>
      <c r="M2653">
        <f t="shared" si="372"/>
        <v>4.6621285923131399E-7</v>
      </c>
      <c r="O2653">
        <f t="shared" si="373"/>
        <v>-2.0321598075072577E-5</v>
      </c>
      <c r="R2653">
        <f t="shared" si="374"/>
        <v>7.5417215788558263E-6</v>
      </c>
      <c r="S2653">
        <f t="shared" si="375"/>
        <v>-1.7302023038817123E-7</v>
      </c>
      <c r="U2653">
        <f t="shared" si="376"/>
        <v>6.4211013340416982E-8</v>
      </c>
    </row>
    <row r="2654" spans="1:21" x14ac:dyDescent="0.3">
      <c r="A2654">
        <f t="shared" si="377"/>
        <v>35</v>
      </c>
      <c r="D2654" s="61">
        <f t="shared" si="369"/>
        <v>1.6986533463416878E-3</v>
      </c>
      <c r="E2654" s="61">
        <f>D2654/SUM(D2619:D2736)</f>
        <v>1.7862966731496308E-3</v>
      </c>
      <c r="F2654">
        <f>D2616*EXP(-N2616+D2616*A2654-EXP(-N2616+D2616*A2654))</f>
        <v>7.6285132583183313E-4</v>
      </c>
      <c r="G2654">
        <f t="shared" si="378"/>
        <v>6.5848249395699889E-5</v>
      </c>
      <c r="H2654">
        <f>F2654*(1/D2616+A2654-A2654*EXP(-N2616+D2616*A2654))</f>
        <v>3.3770878258635097E-2</v>
      </c>
      <c r="I2654">
        <f>F2654*(-1+EXP(-N2616+D2616*A2654))</f>
        <v>-7.5726732483869473E-4</v>
      </c>
      <c r="K2654">
        <f t="shared" si="370"/>
        <v>1.0234453473177978E-3</v>
      </c>
      <c r="L2654">
        <f t="shared" si="371"/>
        <v>1.1404722183595527E-3</v>
      </c>
      <c r="M2654">
        <f t="shared" si="372"/>
        <v>5.7345380126835318E-7</v>
      </c>
      <c r="O2654">
        <f t="shared" si="373"/>
        <v>-2.5573582636369839E-5</v>
      </c>
      <c r="R2654">
        <f t="shared" si="374"/>
        <v>3.4562648228635861E-5</v>
      </c>
      <c r="S2654">
        <f t="shared" si="375"/>
        <v>-7.7502172028195748E-7</v>
      </c>
      <c r="U2654">
        <f t="shared" si="376"/>
        <v>1.0474403789464478E-6</v>
      </c>
    </row>
    <row r="2655" spans="1:21" x14ac:dyDescent="0.3">
      <c r="A2655">
        <f t="shared" si="377"/>
        <v>36</v>
      </c>
      <c r="D2655" s="61">
        <f t="shared" si="369"/>
        <v>1.5215440161182746E-3</v>
      </c>
      <c r="E2655" s="61">
        <f>D2655/SUM(D2619:D2736)</f>
        <v>1.6000492507175061E-3</v>
      </c>
      <c r="F2655">
        <f>D2616*EXP(-N2616+D2616*A2655-EXP(-N2616+D2616*A2655))</f>
        <v>8.4660526523637285E-4</v>
      </c>
      <c r="G2655">
        <f t="shared" si="378"/>
        <v>6.8905618966849257E-5</v>
      </c>
      <c r="H2655">
        <f>F2655*(1/D2616+A2655-A2655*EXP(-N2616+D2616*A2655))</f>
        <v>3.829431858417813E-2</v>
      </c>
      <c r="I2655">
        <f>F2655*(-1+EXP(-N2616+D2616*A2655))</f>
        <v>-8.3972223796906925E-4</v>
      </c>
      <c r="K2655">
        <f t="shared" si="370"/>
        <v>7.5344398548113324E-4</v>
      </c>
      <c r="L2655">
        <f t="shared" si="371"/>
        <v>1.4664548358265304E-3</v>
      </c>
      <c r="M2655">
        <f t="shared" si="372"/>
        <v>7.0513343693978219E-7</v>
      </c>
      <c r="O2655">
        <f t="shared" si="373"/>
        <v>-3.2156590903006581E-5</v>
      </c>
      <c r="R2655">
        <f t="shared" si="374"/>
        <v>2.8852624015347398E-5</v>
      </c>
      <c r="S2655">
        <f t="shared" si="375"/>
        <v>-6.3268366967255215E-7</v>
      </c>
      <c r="U2655">
        <f t="shared" si="376"/>
        <v>5.6767783925769416E-7</v>
      </c>
    </row>
    <row r="2656" spans="1:21" x14ac:dyDescent="0.3">
      <c r="A2656">
        <f t="shared" si="377"/>
        <v>37</v>
      </c>
      <c r="D2656" s="61">
        <f t="shared" si="369"/>
        <v>1.7895883817692015E-3</v>
      </c>
      <c r="E2656" s="61">
        <f>D2656/SUM(D2619:D2736)</f>
        <v>1.8819235717200452E-3</v>
      </c>
      <c r="F2656">
        <f>D2616*EXP(-N2616+D2616*A2656-EXP(-N2616+D2616*A2656))</f>
        <v>9.3947034271499969E-4</v>
      </c>
      <c r="G2656">
        <f t="shared" si="378"/>
        <v>6.430542796910059E-5</v>
      </c>
      <c r="H2656">
        <f>F2656*(1/D2616+A2656-A2656*EXP(-N2616+D2616*A2656))</f>
        <v>4.3395415628139568E-2</v>
      </c>
      <c r="I2656">
        <f>F2656*(-1+EXP(-N2616+D2616*A2656))</f>
        <v>-9.3098685289328754E-4</v>
      </c>
      <c r="K2656">
        <f t="shared" si="370"/>
        <v>9.424532290050455E-4</v>
      </c>
      <c r="L2656">
        <f t="shared" si="371"/>
        <v>1.8831620975389798E-3</v>
      </c>
      <c r="M2656">
        <f t="shared" si="372"/>
        <v>8.6673652026014777E-7</v>
      </c>
      <c r="O2656">
        <f t="shared" si="373"/>
        <v>-4.0400561425637845E-5</v>
      </c>
      <c r="R2656">
        <f t="shared" si="374"/>
        <v>4.0898149582756148E-5</v>
      </c>
      <c r="S2656">
        <f t="shared" si="375"/>
        <v>-8.7741156567052418E-7</v>
      </c>
      <c r="U2656">
        <f t="shared" si="376"/>
        <v>8.8821808886203675E-7</v>
      </c>
    </row>
    <row r="2657" spans="1:21" x14ac:dyDescent="0.3">
      <c r="A2657">
        <f t="shared" si="377"/>
        <v>38</v>
      </c>
      <c r="D2657" s="61">
        <f t="shared" si="369"/>
        <v>1.1980214203400744E-3</v>
      </c>
      <c r="E2657" s="61">
        <f>D2657/SUM(D2619:D2736)</f>
        <v>1.2598342576043179E-3</v>
      </c>
      <c r="F2657">
        <f>D2616*EXP(-N2616+D2616*A2657-EXP(-N2616+D2616*A2657))</f>
        <v>1.0424180505219187E-3</v>
      </c>
      <c r="G2657">
        <f t="shared" si="378"/>
        <v>7.4669574275457835E-5</v>
      </c>
      <c r="H2657">
        <f>F2657*(1/D2616+A2657-A2657*EXP(-N2616+D2616*A2657))</f>
        <v>4.9144121794686843E-2</v>
      </c>
      <c r="I2657">
        <f>F2657*(-1+EXP(-N2616+D2616*A2657))</f>
        <v>-1.031962995210558E-3</v>
      </c>
      <c r="K2657">
        <f t="shared" si="370"/>
        <v>2.174162070823992E-4</v>
      </c>
      <c r="L2657">
        <f t="shared" si="371"/>
        <v>2.4151447069710144E-3</v>
      </c>
      <c r="M2657">
        <f t="shared" si="372"/>
        <v>1.0649476234839462E-6</v>
      </c>
      <c r="O2657">
        <f t="shared" si="373"/>
        <v>-5.0714915124237499E-5</v>
      </c>
      <c r="R2657">
        <f t="shared" si="374"/>
        <v>1.0684728560996282E-5</v>
      </c>
      <c r="S2657">
        <f t="shared" si="375"/>
        <v>-2.2436548026807161E-7</v>
      </c>
      <c r="U2657">
        <f t="shared" si="376"/>
        <v>4.7269807102096693E-8</v>
      </c>
    </row>
    <row r="2658" spans="1:21" x14ac:dyDescent="0.3">
      <c r="A2658">
        <f t="shared" si="377"/>
        <v>39</v>
      </c>
      <c r="D2658" s="61">
        <f t="shared" si="369"/>
        <v>1.3892487224602017E-3</v>
      </c>
      <c r="E2658" s="61">
        <f>D2658/SUM(D2619:D2736)</f>
        <v>1.4609280795593546E-3</v>
      </c>
      <c r="F2658">
        <f>D2616*EXP(-N2616+D2616*A2658-EXP(-N2616+D2616*A2658))</f>
        <v>1.1565188645096709E-3</v>
      </c>
      <c r="G2658">
        <f t="shared" si="378"/>
        <v>7.1234646892171641E-5</v>
      </c>
      <c r="H2658">
        <f>F2658*(1/D2616+A2658-A2658*EXP(-N2616+D2616*A2658))</f>
        <v>5.5618176121476695E-2</v>
      </c>
      <c r="I2658">
        <f>F2658*(-1+EXP(-N2616+D2616*A2658))</f>
        <v>-1.1436354768076772E-3</v>
      </c>
      <c r="K2658">
        <f t="shared" si="370"/>
        <v>3.0440921504968363E-4</v>
      </c>
      <c r="L2658">
        <f t="shared" si="371"/>
        <v>3.0933815150796006E-3</v>
      </c>
      <c r="M2658">
        <f t="shared" si="372"/>
        <v>1.3079021038131232E-6</v>
      </c>
      <c r="O2658">
        <f t="shared" si="373"/>
        <v>-6.360691936785836E-5</v>
      </c>
      <c r="R2658">
        <f t="shared" si="374"/>
        <v>1.6930685335633779E-5</v>
      </c>
      <c r="S2658">
        <f t="shared" si="375"/>
        <v>-3.4813317779799569E-7</v>
      </c>
      <c r="U2658">
        <f t="shared" si="376"/>
        <v>9.2664970207164539E-8</v>
      </c>
    </row>
    <row r="2659" spans="1:21" x14ac:dyDescent="0.3">
      <c r="A2659">
        <f t="shared" si="377"/>
        <v>40</v>
      </c>
      <c r="D2659" s="61">
        <f t="shared" si="369"/>
        <v>1.762275667677993E-3</v>
      </c>
      <c r="E2659" s="61">
        <f>D2659/SUM(D2619:D2736)</f>
        <v>1.8532016371235092E-3</v>
      </c>
      <c r="F2659">
        <f>D2616*EXP(-N2616+D2616*A2659-EXP(-N2616+D2616*A2659))</f>
        <v>1.2829512389996934E-3</v>
      </c>
      <c r="G2659">
        <f t="shared" si="378"/>
        <v>6.4766899127271737E-5</v>
      </c>
      <c r="H2659">
        <f>F2659*(1/D2616+A2659-A2659*EXP(-N2616+D2616*A2659))</f>
        <v>6.290381928251422E-2</v>
      </c>
      <c r="I2659">
        <f>F2659*(-1+EXP(-N2616+D2616*A2659))</f>
        <v>-1.2670774556339979E-3</v>
      </c>
      <c r="K2659">
        <f t="shared" si="370"/>
        <v>5.7025039812381583E-4</v>
      </c>
      <c r="L2659">
        <f t="shared" si="371"/>
        <v>3.9568904803272079E-3</v>
      </c>
      <c r="M2659">
        <f t="shared" si="372"/>
        <v>1.605485278575926E-6</v>
      </c>
      <c r="O2659">
        <f t="shared" si="373"/>
        <v>-7.970401128614893E-5</v>
      </c>
      <c r="R2659">
        <f t="shared" si="374"/>
        <v>3.5870927989362295E-5</v>
      </c>
      <c r="S2659">
        <f t="shared" si="375"/>
        <v>-7.2255142352899891E-7</v>
      </c>
      <c r="U2659">
        <f t="shared" si="376"/>
        <v>3.2518551656037048E-7</v>
      </c>
    </row>
    <row r="2660" spans="1:21" x14ac:dyDescent="0.3">
      <c r="A2660">
        <f t="shared" si="377"/>
        <v>41</v>
      </c>
      <c r="D2660" s="61">
        <f t="shared" si="369"/>
        <v>1.7014818478600219E-3</v>
      </c>
      <c r="E2660" s="61">
        <f>D2660/SUM(D2619:D2736)</f>
        <v>1.7892711133808176E-3</v>
      </c>
      <c r="F2660">
        <f>D2616*EXP(-N2616+D2616*A2660-EXP(-N2616+D2616*A2660))</f>
        <v>1.4230111522557064E-3</v>
      </c>
      <c r="G2660">
        <f t="shared" si="378"/>
        <v>6.5799984901815335E-5</v>
      </c>
      <c r="H2660">
        <f>F2660*(1/D2616+A2660-A2660*EXP(-N2616+D2616*A2660))</f>
        <v>7.1096535283404719E-2</v>
      </c>
      <c r="I2660">
        <f>F2660*(-1+EXP(-N2616+D2616*A2660))</f>
        <v>-1.4034555342322282E-3</v>
      </c>
      <c r="K2660">
        <f t="shared" si="370"/>
        <v>3.6625996112511121E-4</v>
      </c>
      <c r="L2660">
        <f t="shared" si="371"/>
        <v>5.0547173293044121E-3</v>
      </c>
      <c r="M2660">
        <f t="shared" si="372"/>
        <v>1.9696874365670692E-6</v>
      </c>
      <c r="O2660">
        <f t="shared" si="373"/>
        <v>-9.9780825908231234E-5</v>
      </c>
      <c r="R2660">
        <f t="shared" si="374"/>
        <v>2.6039814249029908E-5</v>
      </c>
      <c r="S2660">
        <f t="shared" si="375"/>
        <v>-5.1402956940871804E-7</v>
      </c>
      <c r="U2660">
        <f t="shared" si="376"/>
        <v>1.3414635912336799E-7</v>
      </c>
    </row>
    <row r="2661" spans="1:21" x14ac:dyDescent="0.3">
      <c r="A2661">
        <f t="shared" si="377"/>
        <v>42</v>
      </c>
      <c r="D2661" s="61">
        <f t="shared" si="369"/>
        <v>2.0431893210902672E-3</v>
      </c>
      <c r="E2661" s="61">
        <f>D2661/SUM(D2619:D2736)</f>
        <v>2.1486092466945538E-3</v>
      </c>
      <c r="F2661">
        <f>D2616*EXP(-N2616+D2616*A2661-EXP(-N2616+D2616*A2661))</f>
        <v>1.5781221643745792E-3</v>
      </c>
      <c r="G2661">
        <f t="shared" si="378"/>
        <v>6.0099408879345632E-5</v>
      </c>
      <c r="H2661">
        <f>F2661*(1/D2616+A2661-A2661*EXP(-N2616+D2616*A2661))</f>
        <v>8.0301808658059332E-2</v>
      </c>
      <c r="I2661">
        <f>F2661*(-1+EXP(-N2616+D2616*A2661))</f>
        <v>-1.5540343827751516E-3</v>
      </c>
      <c r="K2661">
        <f t="shared" si="370"/>
        <v>5.7048708231997457E-4</v>
      </c>
      <c r="L2661">
        <f t="shared" si="371"/>
        <v>6.4483804737555731E-3</v>
      </c>
      <c r="M2661">
        <f t="shared" si="372"/>
        <v>2.4150228628473462E-6</v>
      </c>
      <c r="O2661">
        <f t="shared" si="373"/>
        <v>-1.2479177165365554E-4</v>
      </c>
      <c r="R2661">
        <f t="shared" si="374"/>
        <v>4.5811144526353137E-5</v>
      </c>
      <c r="S2661">
        <f t="shared" si="375"/>
        <v>-8.8655654085431872E-7</v>
      </c>
      <c r="U2661">
        <f t="shared" si="376"/>
        <v>3.2545551109395742E-7</v>
      </c>
    </row>
    <row r="2662" spans="1:21" x14ac:dyDescent="0.3">
      <c r="A2662">
        <f t="shared" si="377"/>
        <v>43</v>
      </c>
      <c r="D2662" s="61">
        <f t="shared" si="369"/>
        <v>2.3730322320212049E-3</v>
      </c>
      <c r="E2662" s="61">
        <f>D2662/SUM(D2619:D2736)</f>
        <v>2.4954706564853458E-3</v>
      </c>
      <c r="F2662">
        <f>D2616*EXP(-N2616+D2616*A2662-EXP(-N2616+D2616*A2662))</f>
        <v>1.7498459237819291E-3</v>
      </c>
      <c r="G2662">
        <f t="shared" si="378"/>
        <v>5.4841718213609203E-5</v>
      </c>
      <c r="H2662">
        <f>F2662*(1/D2616+A2662-A2662*EXP(-N2616+D2616*A2662))</f>
        <v>9.0635881358203441E-2</v>
      </c>
      <c r="I2662">
        <f>F2662*(-1+EXP(-N2616+D2616*A2662))</f>
        <v>-1.7201806105072005E-3</v>
      </c>
      <c r="K2662">
        <f t="shared" si="370"/>
        <v>7.4562473270341667E-4</v>
      </c>
      <c r="L2662">
        <f t="shared" si="371"/>
        <v>8.2148629895783306E-3</v>
      </c>
      <c r="M2662">
        <f t="shared" si="372"/>
        <v>2.9590213327649252E-6</v>
      </c>
      <c r="O2662">
        <f t="shared" si="373"/>
        <v>-1.5591008572861259E-4</v>
      </c>
      <c r="R2662">
        <f t="shared" si="374"/>
        <v>6.7580354811049031E-5</v>
      </c>
      <c r="S2662">
        <f t="shared" si="375"/>
        <v>-1.2826092079110314E-6</v>
      </c>
      <c r="U2662">
        <f t="shared" si="376"/>
        <v>5.5595624201904155E-7</v>
      </c>
    </row>
    <row r="2663" spans="1:21" x14ac:dyDescent="0.3">
      <c r="A2663">
        <f t="shared" si="377"/>
        <v>44</v>
      </c>
      <c r="D2663" s="61">
        <f t="shared" si="369"/>
        <v>2.0433197814884348E-3</v>
      </c>
      <c r="E2663" s="61">
        <f>D2663/SUM(D2619:D2736)</f>
        <v>2.1487464382973767E-3</v>
      </c>
      <c r="F2663">
        <f>D2616*EXP(-N2616+D2616*A2663-EXP(-N2616+D2616*A2663))</f>
        <v>1.9398930256895165E-3</v>
      </c>
      <c r="G2663">
        <f t="shared" si="378"/>
        <v>6.0097281775057521E-5</v>
      </c>
      <c r="H2663">
        <f>F2663*(1/D2616+A2663-A2663*EXP(-N2616+D2616*A2663))</f>
        <v>0.10222648767185986</v>
      </c>
      <c r="I2663">
        <f>F2663*(-1+EXP(-N2616+D2616*A2663))</f>
        <v>-1.9033655337251697E-3</v>
      </c>
      <c r="K2663">
        <f t="shared" si="370"/>
        <v>2.0885341260786015E-4</v>
      </c>
      <c r="L2663">
        <f t="shared" si="371"/>
        <v>1.0450254781724917E-2</v>
      </c>
      <c r="M2663">
        <f t="shared" si="372"/>
        <v>3.6228003549729E-6</v>
      </c>
      <c r="O2663">
        <f t="shared" si="373"/>
        <v>-1.9457437326839903E-4</v>
      </c>
      <c r="R2663">
        <f t="shared" si="374"/>
        <v>2.1350350809183278E-5</v>
      </c>
      <c r="S2663">
        <f t="shared" si="375"/>
        <v>-3.9752438715868284E-7</v>
      </c>
      <c r="U2663">
        <f t="shared" si="376"/>
        <v>4.3619747957949078E-8</v>
      </c>
    </row>
    <row r="2664" spans="1:21" x14ac:dyDescent="0.3">
      <c r="A2664">
        <f t="shared" si="377"/>
        <v>45</v>
      </c>
      <c r="D2664" s="61">
        <f t="shared" si="369"/>
        <v>2.3430918249501271E-3</v>
      </c>
      <c r="E2664" s="61">
        <f>D2664/SUM(D2619:D2736)</f>
        <v>2.4639854510671863E-3</v>
      </c>
      <c r="F2664">
        <f>D2616*EXP(-N2616+D2616*A2664-EXP(-N2616+D2616*A2664))</f>
        <v>2.1501340842472101E-3</v>
      </c>
      <c r="G2664">
        <f t="shared" si="378"/>
        <v>5.5309038133521543E-5</v>
      </c>
      <c r="H2664">
        <f>F2664*(1/D2616+A2664-A2664*EXP(-N2616+D2616*A2664))</f>
        <v>0.11521353814556695</v>
      </c>
      <c r="I2664">
        <f>F2664*(-1+EXP(-N2616+D2616*A2664))</f>
        <v>-2.1051663962102117E-3</v>
      </c>
      <c r="K2664">
        <f t="shared" si="370"/>
        <v>3.1385136681997628E-4</v>
      </c>
      <c r="L2664">
        <f t="shared" si="371"/>
        <v>1.3274159372020011E-2</v>
      </c>
      <c r="M2664">
        <f t="shared" si="372"/>
        <v>4.4317255557326902E-6</v>
      </c>
      <c r="O2664">
        <f t="shared" si="373"/>
        <v>-2.4254366889253092E-4</v>
      </c>
      <c r="R2664">
        <f t="shared" si="374"/>
        <v>3.6159926423151664E-5</v>
      </c>
      <c r="S2664">
        <f t="shared" si="375"/>
        <v>-6.6070935083405864E-7</v>
      </c>
      <c r="U2664">
        <f t="shared" si="376"/>
        <v>9.85026804547673E-8</v>
      </c>
    </row>
    <row r="2665" spans="1:21" x14ac:dyDescent="0.3">
      <c r="A2665">
        <f t="shared" si="377"/>
        <v>46</v>
      </c>
      <c r="D2665" s="61">
        <f t="shared" si="369"/>
        <v>2.5173824213664711E-3</v>
      </c>
      <c r="E2665" s="61">
        <f>D2665/SUM(D2619:D2736)</f>
        <v>2.6472687049519696E-3</v>
      </c>
      <c r="F2665">
        <f>D2616*EXP(-N2616+D2616*A2665-EXP(-N2616+D2616*A2665))</f>
        <v>2.3826108278295461E-3</v>
      </c>
      <c r="G2665">
        <f t="shared" si="378"/>
        <v>5.2616474062613742E-5</v>
      </c>
      <c r="H2665">
        <f>F2665*(1/D2616+A2665-A2665*EXP(-N2616+D2616*A2665))</f>
        <v>0.12974971430442042</v>
      </c>
      <c r="I2665">
        <f>F2665*(-1+EXP(-N2616+D2616*A2665))</f>
        <v>-2.3272654865047048E-3</v>
      </c>
      <c r="K2665">
        <f t="shared" si="370"/>
        <v>2.6465787712242348E-4</v>
      </c>
      <c r="L2665">
        <f t="shared" si="371"/>
        <v>1.683498836207872E-2</v>
      </c>
      <c r="M2665">
        <f t="shared" si="372"/>
        <v>5.4161646446759806E-6</v>
      </c>
      <c r="O2665">
        <f t="shared" si="373"/>
        <v>-3.0196203198452345E-4</v>
      </c>
      <c r="R2665">
        <f t="shared" si="374"/>
        <v>3.4339283945048854E-5</v>
      </c>
      <c r="S2665">
        <f t="shared" si="375"/>
        <v>-6.1592914315861925E-7</v>
      </c>
      <c r="U2665">
        <f t="shared" si="376"/>
        <v>7.004379192294781E-8</v>
      </c>
    </row>
    <row r="2666" spans="1:21" x14ac:dyDescent="0.3">
      <c r="A2666">
        <f t="shared" si="377"/>
        <v>47</v>
      </c>
      <c r="D2666" s="61">
        <f t="shared" si="369"/>
        <v>2.4634712807473608E-3</v>
      </c>
      <c r="E2666" s="61">
        <f>D2666/SUM(D2619:D2736)</f>
        <v>2.5905759775387994E-3</v>
      </c>
      <c r="F2666">
        <f>D2616*EXP(-N2616+D2616*A2666-EXP(-N2616+D2616*A2666))</f>
        <v>2.6395469617493056E-3</v>
      </c>
      <c r="G2666">
        <f t="shared" si="378"/>
        <v>5.3442154627404103E-5</v>
      </c>
      <c r="H2666">
        <f>F2666*(1/D2616+A2666-A2666*EXP(-N2616+D2616*A2666))</f>
        <v>0.1460009246047837</v>
      </c>
      <c r="I2666">
        <f>F2666*(-1+EXP(-N2616+D2616*A2666))</f>
        <v>-2.571446462516256E-3</v>
      </c>
      <c r="K2666">
        <f t="shared" si="370"/>
        <v>-4.897098421050624E-5</v>
      </c>
      <c r="L2666">
        <f t="shared" si="371"/>
        <v>2.1316269985451733E-2</v>
      </c>
      <c r="M2666">
        <f t="shared" si="372"/>
        <v>6.6123369095873667E-6</v>
      </c>
      <c r="O2666">
        <f t="shared" si="373"/>
        <v>-3.7543356109907367E-4</v>
      </c>
      <c r="R2666">
        <f t="shared" si="374"/>
        <v>-7.1498089735401749E-6</v>
      </c>
      <c r="S2666">
        <f t="shared" si="375"/>
        <v>1.259262641140457E-7</v>
      </c>
      <c r="U2666">
        <f t="shared" si="376"/>
        <v>2.3981572945456516E-9</v>
      </c>
    </row>
    <row r="2667" spans="1:21" x14ac:dyDescent="0.3">
      <c r="A2667">
        <f t="shared" si="377"/>
        <v>48</v>
      </c>
      <c r="D2667" s="61">
        <f t="shared" si="369"/>
        <v>2.6926584966099156E-3</v>
      </c>
      <c r="E2667" s="61">
        <f>D2667/SUM(D2619:D2736)</f>
        <v>2.8315882842024319E-3</v>
      </c>
      <c r="F2667">
        <f>D2616*EXP(-N2616+D2616*A2667-EXP(-N2616+D2616*A2667))</f>
        <v>2.9233584621666179E-3</v>
      </c>
      <c r="G2667">
        <f t="shared" si="378"/>
        <v>4.9976442019203138E-5</v>
      </c>
      <c r="H2667">
        <f>F2667*(1/D2616+A2667-A2667*EXP(-N2616+D2616*A2667))</f>
        <v>0.16414655811163462</v>
      </c>
      <c r="I2667">
        <f>F2667*(-1+EXP(-N2616+D2616*A2667))</f>
        <v>-2.8395870343539084E-3</v>
      </c>
      <c r="K2667">
        <f t="shared" si="370"/>
        <v>-9.1770177964186055E-5</v>
      </c>
      <c r="L2667">
        <f t="shared" si="371"/>
        <v>2.6944092539896242E-2</v>
      </c>
      <c r="M2667">
        <f t="shared" si="372"/>
        <v>8.0632545256708243E-6</v>
      </c>
      <c r="O2667">
        <f t="shared" si="373"/>
        <v>-4.6610843814761803E-4</v>
      </c>
      <c r="R2667">
        <f t="shared" si="374"/>
        <v>-1.5063758850113316E-5</v>
      </c>
      <c r="S2667">
        <f t="shared" si="375"/>
        <v>2.6058940748745348E-7</v>
      </c>
      <c r="U2667">
        <f t="shared" si="376"/>
        <v>8.4217655635783796E-9</v>
      </c>
    </row>
    <row r="2668" spans="1:21" x14ac:dyDescent="0.3">
      <c r="A2668">
        <f t="shared" si="377"/>
        <v>49</v>
      </c>
      <c r="D2668" s="61">
        <f t="shared" si="369"/>
        <v>2.9761247286425644E-3</v>
      </c>
      <c r="E2668" s="61">
        <f>D2668/SUM(D2619:D2736)</f>
        <v>3.1296801746524138E-3</v>
      </c>
      <c r="F2668">
        <f>D2616*EXP(-N2616+D2616*A2668-EXP(-N2616+D2616*A2668))</f>
        <v>3.2366628661932174E-3</v>
      </c>
      <c r="G2668">
        <f t="shared" si="378"/>
        <v>4.5850638091702208E-5</v>
      </c>
      <c r="H2668">
        <f>F2668*(1/D2616+A2668-A2668*EXP(-N2616+D2616*A2668))</f>
        <v>0.18437945541997441</v>
      </c>
      <c r="I2668">
        <f>F2668*(-1+EXP(-N2616+D2616*A2668))</f>
        <v>-3.1336469677513642E-3</v>
      </c>
      <c r="K2668">
        <f t="shared" si="370"/>
        <v>-1.0698269154080361E-4</v>
      </c>
      <c r="L2668">
        <f t="shared" si="371"/>
        <v>3.3995783580966332E-2</v>
      </c>
      <c r="M2668">
        <f t="shared" si="372"/>
        <v>9.8197433184973201E-6</v>
      </c>
      <c r="O2668">
        <f t="shared" si="373"/>
        <v>-5.7778012139245063E-4</v>
      </c>
      <c r="R2668">
        <f t="shared" si="374"/>
        <v>-1.9725410405656472E-5</v>
      </c>
      <c r="S2668">
        <f t="shared" si="375"/>
        <v>3.3524598694871876E-7</v>
      </c>
      <c r="U2668">
        <f t="shared" si="376"/>
        <v>1.1445296289314733E-8</v>
      </c>
    </row>
    <row r="2669" spans="1:21" x14ac:dyDescent="0.3">
      <c r="A2669">
        <f t="shared" si="377"/>
        <v>50</v>
      </c>
      <c r="D2669" s="61">
        <f t="shared" si="369"/>
        <v>3.4811819489321289E-3</v>
      </c>
      <c r="E2669" s="61">
        <f>D2669/SUM(D2619:D2736)</f>
        <v>3.6607962109504832E-3</v>
      </c>
      <c r="F2669">
        <f>D2616*EXP(-N2616+D2616*A2669-EXP(-N2616+D2616*A2669))</f>
        <v>3.5822870029696991E-3</v>
      </c>
      <c r="G2669">
        <f t="shared" si="378"/>
        <v>3.8940019760574107E-5</v>
      </c>
      <c r="H2669">
        <f>F2669*(1/D2616+A2669-A2669*EXP(-N2616+D2616*A2669))</f>
        <v>0.2069054958618326</v>
      </c>
      <c r="I2669">
        <f>F2669*(-1+EXP(-N2616+D2616*A2669))</f>
        <v>-3.4556501498008226E-3</v>
      </c>
      <c r="K2669">
        <f t="shared" si="370"/>
        <v>7.8509207980784115E-5</v>
      </c>
      <c r="L2669">
        <f t="shared" si="371"/>
        <v>4.2809884217830829E-2</v>
      </c>
      <c r="M2669">
        <f t="shared" si="372"/>
        <v>1.1941517957818447E-5</v>
      </c>
      <c r="O2669">
        <f t="shared" si="373"/>
        <v>-7.1499300776955532E-4</v>
      </c>
      <c r="R2669">
        <f t="shared" si="374"/>
        <v>1.6243986606983882E-5</v>
      </c>
      <c r="S2669">
        <f t="shared" si="375"/>
        <v>-2.7130035631954055E-7</v>
      </c>
      <c r="U2669">
        <f t="shared" si="376"/>
        <v>6.163695737770016E-9</v>
      </c>
    </row>
    <row r="2670" spans="1:21" x14ac:dyDescent="0.3">
      <c r="A2670">
        <f t="shared" si="377"/>
        <v>51</v>
      </c>
      <c r="D2670" s="61">
        <f t="shared" si="369"/>
        <v>3.3099289607370491E-3</v>
      </c>
      <c r="E2670" s="61">
        <f>D2670/SUM(D2619:D2736)</f>
        <v>3.4807072930210978E-3</v>
      </c>
      <c r="F2670">
        <f>D2616*EXP(-N2616+D2616*A2670-EXP(-N2616+D2616*A2670))</f>
        <v>3.9632724653105196E-3</v>
      </c>
      <c r="G2670">
        <f t="shared" si="378"/>
        <v>4.1220031308875457E-5</v>
      </c>
      <c r="H2670">
        <f>F2670*(1/D2616+A2670-A2670*EXP(-N2616+D2616*A2670))</f>
        <v>0.23194267557290138</v>
      </c>
      <c r="I2670">
        <f>F2670*(-1+EXP(-N2616+D2616*A2670))</f>
        <v>-3.8076592034592413E-3</v>
      </c>
      <c r="K2670">
        <f t="shared" si="370"/>
        <v>-4.8256517228942178E-4</v>
      </c>
      <c r="L2670">
        <f t="shared" si="371"/>
        <v>5.3797404751916182E-2</v>
      </c>
      <c r="M2670">
        <f t="shared" si="372"/>
        <v>1.4498268609687865E-5</v>
      </c>
      <c r="O2670">
        <f t="shared" si="373"/>
        <v>-8.8315866332011887E-4</v>
      </c>
      <c r="R2670">
        <f t="shared" si="374"/>
        <v>-1.1192745719910662E-4</v>
      </c>
      <c r="S2670">
        <f t="shared" si="375"/>
        <v>1.8374437195367113E-6</v>
      </c>
      <c r="U2670">
        <f t="shared" si="376"/>
        <v>2.3286914550671932E-7</v>
      </c>
    </row>
    <row r="2671" spans="1:21" x14ac:dyDescent="0.3">
      <c r="A2671">
        <f t="shared" si="377"/>
        <v>52</v>
      </c>
      <c r="D2671" s="61">
        <f t="shared" si="369"/>
        <v>4.7535390520579684E-3</v>
      </c>
      <c r="E2671" s="61">
        <f>D2671/SUM(D2619:D2736)</f>
        <v>4.9988015581078835E-3</v>
      </c>
      <c r="F2671">
        <f>D2616*EXP(-N2616+D2616*A2671-EXP(-N2616+D2616*A2671))</f>
        <v>4.3828779476420034E-3</v>
      </c>
      <c r="G2671">
        <f t="shared" si="378"/>
        <v>2.4031452490551051E-5</v>
      </c>
      <c r="H2671">
        <f>F2671*(1/D2616+A2671-A2671*EXP(-N2616+D2616*A2671))</f>
        <v>0.25971952207794663</v>
      </c>
      <c r="I2671">
        <f>F2671*(-1+EXP(-N2616+D2616*A2671))</f>
        <v>-4.1917408459351728E-3</v>
      </c>
      <c r="K2671">
        <f t="shared" si="370"/>
        <v>6.1592361046588009E-4</v>
      </c>
      <c r="L2671">
        <f t="shared" si="371"/>
        <v>6.7454230148397007E-2</v>
      </c>
      <c r="M2671">
        <f t="shared" si="372"/>
        <v>1.7570691319481319E-5</v>
      </c>
      <c r="O2671">
        <f t="shared" si="373"/>
        <v>-1.0886769291808909E-3</v>
      </c>
      <c r="R2671">
        <f t="shared" si="374"/>
        <v>1.5996738574672174E-4</v>
      </c>
      <c r="S2671">
        <f t="shared" si="375"/>
        <v>-2.5817921559656942E-6</v>
      </c>
      <c r="U2671">
        <f t="shared" si="376"/>
        <v>3.7936189392932518E-7</v>
      </c>
    </row>
    <row r="2672" spans="1:21" x14ac:dyDescent="0.3">
      <c r="A2672">
        <f t="shared" si="377"/>
        <v>53</v>
      </c>
      <c r="D2672" s="61">
        <f t="shared" si="369"/>
        <v>4.6280143611814404E-3</v>
      </c>
      <c r="E2672" s="61">
        <f>D2672/SUM(D2619:D2736)</f>
        <v>4.8668003241929235E-3</v>
      </c>
      <c r="F2672">
        <f>D2616*EXP(-N2616+D2616*A2672-EXP(-N2616+D2616*A2672))</f>
        <v>4.8445773696144927E-3</v>
      </c>
      <c r="G2672">
        <f t="shared" si="378"/>
        <v>2.5343066688871813E-5</v>
      </c>
      <c r="H2672">
        <f>F2672*(1/D2616+A2672-A2672*EXP(-N2616+D2616*A2672))</f>
        <v>0.29047265731560962</v>
      </c>
      <c r="I2672">
        <f>F2672*(-1+EXP(-N2616+D2616*A2672))</f>
        <v>-4.6099198590100962E-3</v>
      </c>
      <c r="K2672">
        <f t="shared" si="370"/>
        <v>2.2222954578430751E-5</v>
      </c>
      <c r="L2672">
        <f t="shared" si="371"/>
        <v>8.437436464799157E-2</v>
      </c>
      <c r="M2672">
        <f t="shared" si="372"/>
        <v>2.1251361106495665E-5</v>
      </c>
      <c r="O2672">
        <f t="shared" si="373"/>
        <v>-1.339055671458663E-3</v>
      </c>
      <c r="R2672">
        <f t="shared" si="374"/>
        <v>6.455160669800873E-6</v>
      </c>
      <c r="S2672">
        <f t="shared" si="375"/>
        <v>-1.0244603963698726E-7</v>
      </c>
      <c r="U2672">
        <f t="shared" si="376"/>
        <v>4.9385971019499629E-10</v>
      </c>
    </row>
    <row r="2673" spans="1:21" x14ac:dyDescent="0.3">
      <c r="A2673">
        <f t="shared" si="377"/>
        <v>54</v>
      </c>
      <c r="D2673" s="61">
        <f t="shared" si="369"/>
        <v>5.4838120082867673E-3</v>
      </c>
      <c r="E2673" s="61">
        <f>D2673/SUM(D2619:D2736)</f>
        <v>5.7667535095828901E-3</v>
      </c>
      <c r="F2673">
        <f>D2616*EXP(-N2616+D2616*A2673-EXP(-N2616+D2616*A2673))</f>
        <v>5.3520524623450914E-3</v>
      </c>
      <c r="G2673">
        <f t="shared" si="378"/>
        <v>1.7091912177357086E-5</v>
      </c>
      <c r="H2673">
        <f>F2673*(1/D2616+A2673-A2673*EXP(-N2616+D2616*A2673))</f>
        <v>0.32444328224848579</v>
      </c>
      <c r="I2673">
        <f>F2673*(-1+EXP(-N2616+D2616*A2673))</f>
        <v>-5.0641191799047159E-3</v>
      </c>
      <c r="K2673">
        <f t="shared" si="370"/>
        <v>4.147010472377987E-4</v>
      </c>
      <c r="L2673">
        <f t="shared" si="371"/>
        <v>0.10526344339617061</v>
      </c>
      <c r="M2673">
        <f t="shared" si="372"/>
        <v>2.5645303068278812E-5</v>
      </c>
      <c r="O2673">
        <f t="shared" si="373"/>
        <v>-1.6430194484257962E-3</v>
      </c>
      <c r="R2673">
        <f t="shared" si="374"/>
        <v>1.3454696891771576E-4</v>
      </c>
      <c r="S2673">
        <f t="shared" si="375"/>
        <v>-2.100095527243508E-6</v>
      </c>
      <c r="U2673">
        <f t="shared" si="376"/>
        <v>1.7197695858012695E-7</v>
      </c>
    </row>
    <row r="2674" spans="1:21" x14ac:dyDescent="0.3">
      <c r="A2674">
        <f t="shared" si="377"/>
        <v>55</v>
      </c>
      <c r="D2674" s="61">
        <f t="shared" si="369"/>
        <v>5.5057734470783928E-3</v>
      </c>
      <c r="E2674" s="61">
        <f>D2674/SUM(D2619:D2736)</f>
        <v>5.7898480657120419E-3</v>
      </c>
      <c r="F2674">
        <f>D2616*EXP(-N2616+D2616*A2674-EXP(-N2616+D2616*A2674))</f>
        <v>5.909178212700544E-3</v>
      </c>
      <c r="G2674">
        <f t="shared" si="378"/>
        <v>1.6901488817948456E-5</v>
      </c>
      <c r="H2674">
        <f>F2674*(1/D2616+A2674-A2674*EXP(-N2616+D2616*A2674))</f>
        <v>0.36187231246409673</v>
      </c>
      <c r="I2674">
        <f>F2674*(-1+EXP(-N2616+D2616*A2674))</f>
        <v>-5.5560832371681973E-3</v>
      </c>
      <c r="K2674">
        <f t="shared" si="370"/>
        <v>-1.1933014698850206E-4</v>
      </c>
      <c r="L2674">
        <f t="shared" si="371"/>
        <v>0.13095157052811285</v>
      </c>
      <c r="M2674">
        <f t="shared" si="372"/>
        <v>3.0870060938341437E-5</v>
      </c>
      <c r="O2674">
        <f t="shared" si="373"/>
        <v>-2.0105926892770598E-3</v>
      </c>
      <c r="R2674">
        <f t="shared" si="374"/>
        <v>-4.3182276237409806E-5</v>
      </c>
      <c r="S2674">
        <f t="shared" si="375"/>
        <v>6.6300822937163331E-7</v>
      </c>
      <c r="U2674">
        <f t="shared" si="376"/>
        <v>1.4239683980297506E-8</v>
      </c>
    </row>
    <row r="2675" spans="1:21" x14ac:dyDescent="0.3">
      <c r="A2675">
        <f t="shared" si="377"/>
        <v>56</v>
      </c>
      <c r="D2675" s="61">
        <f t="shared" si="369"/>
        <v>6.4746285194495134E-3</v>
      </c>
      <c r="E2675" s="61">
        <f>D2675/SUM(D2619:D2736)</f>
        <v>6.8086919612413603E-3</v>
      </c>
      <c r="F2675">
        <f>D2616*EXP(-N2616+D2616*A2675-EXP(-N2616+D2616*A2675))</f>
        <v>6.5199992384403467E-3</v>
      </c>
      <c r="G2675">
        <f t="shared" si="378"/>
        <v>9.5623077728467853E-6</v>
      </c>
      <c r="H2675">
        <f>F2675*(1/D2616+A2675-A2675*EXP(-N2616+D2616*A2675))</f>
        <v>0.40299384598860716</v>
      </c>
      <c r="I2675">
        <f>F2675*(-1+EXP(-N2616+D2616*A2675))</f>
        <v>-6.0872812613045639E-3</v>
      </c>
      <c r="K2675">
        <f t="shared" si="370"/>
        <v>2.886927228010136E-4</v>
      </c>
      <c r="L2675">
        <f t="shared" si="371"/>
        <v>0.16240403990468921</v>
      </c>
      <c r="M2675">
        <f t="shared" si="372"/>
        <v>3.7054993154229681E-5</v>
      </c>
      <c r="O2675">
        <f t="shared" si="373"/>
        <v>-2.4531368871075058E-3</v>
      </c>
      <c r="R2675">
        <f t="shared" si="374"/>
        <v>1.1634139067050333E-4</v>
      </c>
      <c r="S2675">
        <f t="shared" si="375"/>
        <v>-1.757353801781603E-6</v>
      </c>
      <c r="U2675">
        <f t="shared" si="376"/>
        <v>8.3343488198262875E-8</v>
      </c>
    </row>
    <row r="2676" spans="1:21" x14ac:dyDescent="0.3">
      <c r="A2676">
        <f t="shared" si="377"/>
        <v>57</v>
      </c>
      <c r="D2676" s="61">
        <f t="shared" si="369"/>
        <v>5.9897637073130401E-3</v>
      </c>
      <c r="E2676" s="61">
        <f>D2676/SUM(D2619:D2736)</f>
        <v>6.2988101759365424E-3</v>
      </c>
      <c r="F2676">
        <f>D2616*EXP(-N2616+D2616*A2676-EXP(-N2616+D2616*A2676))</f>
        <v>7.1886948034087525E-3</v>
      </c>
      <c r="G2676">
        <f t="shared" si="378"/>
        <v>1.2975700198192789E-5</v>
      </c>
      <c r="H2676">
        <f>F2676*(1/D2616+A2676-A2676*EXP(-N2616+D2616*A2676))</f>
        <v>0.44802659311322529</v>
      </c>
      <c r="I2676">
        <f>F2676*(-1+EXP(-N2616+D2616*A2676))</f>
        <v>-6.6587869174669218E-3</v>
      </c>
      <c r="K2676">
        <f t="shared" si="370"/>
        <v>-8.8988462747221012E-4</v>
      </c>
      <c r="L2676">
        <f t="shared" si="371"/>
        <v>0.20072782813664353</v>
      </c>
      <c r="M2676">
        <f t="shared" si="372"/>
        <v>4.4339443212228627E-5</v>
      </c>
      <c r="O2676">
        <f t="shared" si="373"/>
        <v>-2.9833136168996204E-3</v>
      </c>
      <c r="R2676">
        <f t="shared" si="374"/>
        <v>-3.9869197791020595E-4</v>
      </c>
      <c r="S2676">
        <f t="shared" si="375"/>
        <v>5.9255521154668783E-6</v>
      </c>
      <c r="U2676">
        <f t="shared" si="376"/>
        <v>7.9189465021135416E-7</v>
      </c>
    </row>
    <row r="2677" spans="1:21" x14ac:dyDescent="0.3">
      <c r="A2677">
        <f t="shared" si="377"/>
        <v>58</v>
      </c>
      <c r="D2677" s="61">
        <f t="shared" si="369"/>
        <v>7.1679576043273295E-3</v>
      </c>
      <c r="E2677" s="61">
        <f>D2677/SUM(D2619:D2736)</f>
        <v>7.53779389388842E-3</v>
      </c>
      <c r="F2677">
        <f>D2616*EXP(-N2616+D2616*A2677-EXP(-N2616+D2616*A2677))</f>
        <v>7.9195297803189672E-3</v>
      </c>
      <c r="G2677">
        <f t="shared" si="378"/>
        <v>5.5846963039005696E-6</v>
      </c>
      <c r="H2677">
        <f>F2677*(1/D2616+A2677-A2677*EXP(-N2616+D2616*A2677))</f>
        <v>0.49716284557343837</v>
      </c>
      <c r="I2677">
        <f>F2677*(-1+EXP(-N2616+D2616*A2677))</f>
        <v>-7.2711302728506498E-3</v>
      </c>
      <c r="K2677">
        <f t="shared" si="370"/>
        <v>-3.8173588643054725E-4</v>
      </c>
      <c r="L2677">
        <f t="shared" si="371"/>
        <v>0.24717089501867853</v>
      </c>
      <c r="M2677">
        <f t="shared" si="372"/>
        <v>5.2869335444765164E-5</v>
      </c>
      <c r="O2677">
        <f t="shared" si="373"/>
        <v>-3.6149358169856004E-3</v>
      </c>
      <c r="R2677">
        <f t="shared" si="374"/>
        <v>-1.8978489955530977E-4</v>
      </c>
      <c r="S2677">
        <f t="shared" si="375"/>
        <v>2.7756513600586296E-6</v>
      </c>
      <c r="U2677">
        <f t="shared" si="376"/>
        <v>1.4572228698891567E-7</v>
      </c>
    </row>
    <row r="2678" spans="1:21" x14ac:dyDescent="0.3">
      <c r="A2678">
        <f t="shared" si="377"/>
        <v>59</v>
      </c>
      <c r="D2678" s="61">
        <f t="shared" si="369"/>
        <v>7.5332684167185807E-3</v>
      </c>
      <c r="E2678" s="61">
        <f>D2678/SUM(D2619:D2736)</f>
        <v>7.9219531988139694E-3</v>
      </c>
      <c r="F2678">
        <f>D2616*EXP(-N2616+D2616*A2678-EXP(-N2616+D2616*A2678))</f>
        <v>8.716788436573298E-3</v>
      </c>
      <c r="G2678">
        <f t="shared" si="378"/>
        <v>3.9165870523371224E-6</v>
      </c>
      <c r="H2678">
        <f>F2678*(1/D2616+A2678-A2678*EXP(-N2616+D2616*A2678))</f>
        <v>0.55055451252837384</v>
      </c>
      <c r="I2678">
        <f>F2678*(-1+EXP(-N2616+D2616*A2678))</f>
        <v>-7.9241178761971579E-3</v>
      </c>
      <c r="K2678">
        <f t="shared" si="370"/>
        <v>-7.9483523775932853E-4</v>
      </c>
      <c r="L2678">
        <f t="shared" si="371"/>
        <v>0.30311027126535534</v>
      </c>
      <c r="M2678">
        <f t="shared" si="372"/>
        <v>6.2791644115867362E-5</v>
      </c>
      <c r="O2678">
        <f t="shared" si="373"/>
        <v>-4.362658854547099E-3</v>
      </c>
      <c r="R2678">
        <f t="shared" si="374"/>
        <v>-4.3760012686496126E-4</v>
      </c>
      <c r="S2678">
        <f t="shared" si="375"/>
        <v>6.2983681161601135E-6</v>
      </c>
      <c r="U2678">
        <f t="shared" si="376"/>
        <v>6.3176305518392829E-7</v>
      </c>
    </row>
    <row r="2679" spans="1:21" x14ac:dyDescent="0.3">
      <c r="A2679">
        <f t="shared" si="377"/>
        <v>60</v>
      </c>
      <c r="D2679" s="61">
        <f t="shared" si="369"/>
        <v>7.469581700515867E-3</v>
      </c>
      <c r="E2679" s="61">
        <f>D2679/SUM(D2619:D2736)</f>
        <v>7.8549805174709872E-3</v>
      </c>
      <c r="F2679">
        <f>D2616*EXP(-N2616+D2616*A2679-EXP(-N2616+D2616*A2679))</f>
        <v>9.5846874700921125E-3</v>
      </c>
      <c r="G2679">
        <f t="shared" si="378"/>
        <v>4.1861552077490419E-6</v>
      </c>
      <c r="H2679">
        <f>F2679*(1/D2616+A2679-A2679*EXP(-N2616+D2616*A2679))</f>
        <v>0.60829570899519647</v>
      </c>
      <c r="I2679">
        <f>F2679*(-1+EXP(-N2616+D2616*A2679))</f>
        <v>-8.6166166644902013E-3</v>
      </c>
      <c r="K2679">
        <f t="shared" si="370"/>
        <v>-1.7297069526211253E-3</v>
      </c>
      <c r="L2679">
        <f t="shared" si="371"/>
        <v>0.37002366958196875</v>
      </c>
      <c r="M2679">
        <f t="shared" si="372"/>
        <v>7.4246082742770243E-5</v>
      </c>
      <c r="O2679">
        <f t="shared" si="373"/>
        <v>-5.2414509430658918E-3</v>
      </c>
      <c r="R2679">
        <f t="shared" si="374"/>
        <v>-1.0521733170985881E-3</v>
      </c>
      <c r="S2679">
        <f t="shared" si="375"/>
        <v>1.4904221752639751E-5</v>
      </c>
      <c r="U2679">
        <f t="shared" si="376"/>
        <v>2.9918861419458598E-6</v>
      </c>
    </row>
    <row r="2680" spans="1:21" x14ac:dyDescent="0.3">
      <c r="A2680">
        <f t="shared" si="377"/>
        <v>61</v>
      </c>
      <c r="D2680" s="61">
        <f t="shared" si="369"/>
        <v>9.2534845838501672E-3</v>
      </c>
      <c r="E2680" s="61">
        <f>D2680/SUM(D2619:D2736)</f>
        <v>9.7309252430884223E-3</v>
      </c>
      <c r="F2680">
        <f>D2616*EXP(-N2616+D2616*A2680-EXP(-N2616+D2616*A2680))</f>
        <v>1.0527264280466108E-2</v>
      </c>
      <c r="G2680">
        <f t="shared" si="378"/>
        <v>2.8922055219593348E-8</v>
      </c>
      <c r="H2680">
        <f>F2680*(1/D2616+A2680-A2680*EXP(-N2616+D2616*A2680))</f>
        <v>0.670401356815434</v>
      </c>
      <c r="I2680">
        <f>F2680*(-1+EXP(-N2616+D2616*A2680))</f>
        <v>-9.3462976235387657E-3</v>
      </c>
      <c r="K2680">
        <f t="shared" si="370"/>
        <v>-7.9633903737768609E-4</v>
      </c>
      <c r="L2680">
        <f t="shared" si="371"/>
        <v>0.44943797921997486</v>
      </c>
      <c r="M2680">
        <f t="shared" si="372"/>
        <v>8.7353279267766385E-5</v>
      </c>
      <c r="O2680">
        <f t="shared" si="373"/>
        <v>-6.2657706080212552E-3</v>
      </c>
      <c r="R2680">
        <f t="shared" si="374"/>
        <v>-5.3386677114309732E-4</v>
      </c>
      <c r="S2680">
        <f t="shared" si="375"/>
        <v>7.4428216525742158E-6</v>
      </c>
      <c r="U2680">
        <f t="shared" si="376"/>
        <v>6.3415586245161974E-7</v>
      </c>
    </row>
    <row r="2681" spans="1:21" x14ac:dyDescent="0.3">
      <c r="A2681">
        <f t="shared" si="377"/>
        <v>62</v>
      </c>
      <c r="D2681" s="61">
        <f t="shared" si="369"/>
        <v>1.0159981590695458E-2</v>
      </c>
      <c r="E2681" s="61">
        <f>D2681/SUM(D2619:D2736)</f>
        <v>1.0684193660705939E-2</v>
      </c>
      <c r="F2681">
        <f>D2616*EXP(-N2616+D2616*A2681-EXP(-N2616+D2616*A2681))</f>
        <v>1.1548236061437595E-2</v>
      </c>
      <c r="G2681">
        <f t="shared" si="378"/>
        <v>6.1340781905336013E-7</v>
      </c>
      <c r="H2681">
        <f>F2681*(1/D2616+A2681-A2681*EXP(-N2616+D2616*A2681))</f>
        <v>0.73678126034133506</v>
      </c>
      <c r="I2681">
        <f>F2681*(-1+EXP(-N2616+D2616*A2681))</f>
        <v>-1.0109335750128684E-2</v>
      </c>
      <c r="K2681">
        <f t="shared" si="370"/>
        <v>-8.6404240073165509E-4</v>
      </c>
      <c r="L2681">
        <f t="shared" si="371"/>
        <v>0.54284662559016617</v>
      </c>
      <c r="M2681">
        <f t="shared" si="372"/>
        <v>1.0219866930882988E-4</v>
      </c>
      <c r="O2681">
        <f t="shared" si="373"/>
        <v>-7.4483691351935272E-3</v>
      </c>
      <c r="R2681">
        <f t="shared" si="374"/>
        <v>-6.3661024899942169E-4</v>
      </c>
      <c r="S2681">
        <f t="shared" si="375"/>
        <v>8.7348947313435359E-6</v>
      </c>
      <c r="U2681">
        <f t="shared" si="376"/>
        <v>7.4656927026212207E-7</v>
      </c>
    </row>
    <row r="2682" spans="1:21" x14ac:dyDescent="0.3">
      <c r="A2682">
        <f t="shared" si="377"/>
        <v>63</v>
      </c>
      <c r="D2682" s="61">
        <f t="shared" si="369"/>
        <v>1.0107904188508605E-2</v>
      </c>
      <c r="E2682" s="61">
        <f>D2682/SUM(D2619:D2736)</f>
        <v>1.0629429284870814E-2</v>
      </c>
      <c r="F2682">
        <f>D2616*EXP(-N2616+D2616*A2682-EXP(-N2616+D2616*A2682))</f>
        <v>1.2650824995622001E-2</v>
      </c>
      <c r="G2682">
        <f t="shared" si="378"/>
        <v>5.3062364749770911E-7</v>
      </c>
      <c r="H2682">
        <f>F2682*(1/D2616+A2682-A2682*EXP(-N2616+D2616*A2682))</f>
        <v>0.80720916455724367</v>
      </c>
      <c r="I2682">
        <f>F2682*(-1+EXP(-N2616+D2616*A2682))</f>
        <v>-1.0900064070593267E-2</v>
      </c>
      <c r="K2682">
        <f t="shared" si="370"/>
        <v>-2.0213957107511876E-3</v>
      </c>
      <c r="L2682">
        <f t="shared" si="371"/>
        <v>0.65158663534520334</v>
      </c>
      <c r="M2682">
        <f t="shared" si="372"/>
        <v>1.1881139674303825E-4</v>
      </c>
      <c r="O2682">
        <f t="shared" si="373"/>
        <v>-8.7986316120440191E-3</v>
      </c>
      <c r="R2682">
        <f t="shared" si="374"/>
        <v>-1.6316891429150619E-3</v>
      </c>
      <c r="S2682">
        <f t="shared" si="375"/>
        <v>2.2033342759210358E-5</v>
      </c>
      <c r="U2682">
        <f t="shared" si="376"/>
        <v>4.0860406194432985E-6</v>
      </c>
    </row>
    <row r="2683" spans="1:21" x14ac:dyDescent="0.3">
      <c r="A2683">
        <f t="shared" si="377"/>
        <v>64</v>
      </c>
      <c r="D2683" s="61">
        <f t="shared" si="369"/>
        <v>1.2297869342500392E-2</v>
      </c>
      <c r="E2683" s="61">
        <f>D2683/SUM(D2619:D2736)</f>
        <v>1.2932387376534476E-2</v>
      </c>
      <c r="F2683">
        <f>D2616*EXP(-N2616+D2616*A2683-EXP(-N2616+D2616*A2683))</f>
        <v>1.3837544694384371E-2</v>
      </c>
      <c r="G2683">
        <f t="shared" si="378"/>
        <v>9.1893694541834021E-6</v>
      </c>
      <c r="H2683">
        <f>F2683*(1/D2616+A2683-A2683*EXP(-N2616+D2616*A2683))</f>
        <v>0.8812864132177014</v>
      </c>
      <c r="I2683">
        <f>F2683*(-1+EXP(-N2616+D2616*A2683))</f>
        <v>-1.1710581488503411E-2</v>
      </c>
      <c r="K2683">
        <f t="shared" si="370"/>
        <v>-9.0515731784989589E-4</v>
      </c>
      <c r="L2683">
        <f t="shared" si="371"/>
        <v>0.77666574212212114</v>
      </c>
      <c r="M2683">
        <f t="shared" si="372"/>
        <v>1.3713771879887875E-4</v>
      </c>
      <c r="O2683">
        <f t="shared" si="373"/>
        <v>-1.0320376356696782E-2</v>
      </c>
      <c r="R2683">
        <f t="shared" si="374"/>
        <v>-7.9770284604568963E-4</v>
      </c>
      <c r="S2683">
        <f t="shared" si="375"/>
        <v>1.0599918530596389E-5</v>
      </c>
      <c r="U2683">
        <f t="shared" si="376"/>
        <v>8.1930977005721751E-7</v>
      </c>
    </row>
    <row r="2684" spans="1:21" x14ac:dyDescent="0.3">
      <c r="A2684">
        <f t="shared" si="377"/>
        <v>65</v>
      </c>
      <c r="D2684" s="61">
        <f t="shared" ref="D2684:D2736" si="379">D2484</f>
        <v>1.4276516311219033E-2</v>
      </c>
      <c r="E2684" s="61">
        <f>D2684/SUM(D2619:D2736)</f>
        <v>1.5013124158510442E-2</v>
      </c>
      <c r="F2684">
        <f>D2616*EXP(-N2616+D2616*A2684-EXP(-N2616+D2616*A2684))</f>
        <v>1.5109943154033998E-2</v>
      </c>
      <c r="G2684">
        <f t="shared" si="378"/>
        <v>2.6133914642305479E-5</v>
      </c>
      <c r="H2684">
        <f>F2684*(1/D2616+A2684-A2684*EXP(-N2616+D2616*A2684))</f>
        <v>0.95840002580071793</v>
      </c>
      <c r="I2684">
        <f>F2684*(-1+EXP(-N2616+D2616*A2684))</f>
        <v>-1.2530317339000608E-2</v>
      </c>
      <c r="K2684">
        <f t="shared" ref="K2684:K2736" si="380">E2684-F2684</f>
        <v>-9.6818995523556203E-5</v>
      </c>
      <c r="L2684">
        <f t="shared" ref="L2684:L2736" si="381">H2684*H2684</f>
        <v>0.91853060945481679</v>
      </c>
      <c r="M2684">
        <f t="shared" ref="M2684:M2736" si="382">I2684*I2684</f>
        <v>1.5700885261605928E-4</v>
      </c>
      <c r="O2684">
        <f t="shared" ref="O2684:O2736" si="383">H2684*I2684</f>
        <v>-1.2009056460989365E-2</v>
      </c>
      <c r="R2684">
        <f t="shared" ref="R2684:R2736" si="384">H2684*K2684</f>
        <v>-9.2791327807775865E-5</v>
      </c>
      <c r="S2684">
        <f t="shared" ref="S2684:S2736" si="385">I2684*K2684</f>
        <v>1.2131727383534386E-6</v>
      </c>
      <c r="U2684">
        <f t="shared" ref="U2684:U2736" si="386">K2684*K2684</f>
        <v>9.3739178941903966E-9</v>
      </c>
    </row>
    <row r="2685" spans="1:21" x14ac:dyDescent="0.3">
      <c r="A2685">
        <f t="shared" ref="A2685:A2736" si="387">A2684+1</f>
        <v>66</v>
      </c>
      <c r="D2685" s="61">
        <f t="shared" si="379"/>
        <v>1.457936302296879E-2</v>
      </c>
      <c r="E2685" s="61">
        <f>D2685/SUM(D2619:D2736)</f>
        <v>1.533159647944512E-2</v>
      </c>
      <c r="F2685">
        <f>D2616*EXP(-N2616+D2616*A2685-EXP(-N2616+D2616*A2685))</f>
        <v>1.6468298024870903E-2</v>
      </c>
      <c r="G2685">
        <f t="shared" ref="G2685:G2736" si="388">(1/$H$4-E2685)^2</f>
        <v>2.9491485659223713E-5</v>
      </c>
      <c r="H2685">
        <f>F2685*(1/D2616+A2685-A2685*EXP(-N2616+D2616*A2685))</f>
        <v>1.0376753383684627</v>
      </c>
      <c r="I2685">
        <f>F2685*(-1+EXP(-N2616+D2616*A2685))</f>
        <v>-1.3345560046526952E-2</v>
      </c>
      <c r="K2685">
        <f t="shared" si="380"/>
        <v>-1.136701545425783E-3</v>
      </c>
      <c r="L2685">
        <f t="shared" si="381"/>
        <v>1.0767701078581036</v>
      </c>
      <c r="M2685">
        <f t="shared" si="382"/>
        <v>1.7810397295545645E-4</v>
      </c>
      <c r="O2685">
        <f t="shared" si="383"/>
        <v>-1.3848358536996492E-2</v>
      </c>
      <c r="R2685">
        <f t="shared" si="384"/>
        <v>-1.1795271607736538E-3</v>
      </c>
      <c r="S2685">
        <f t="shared" si="385"/>
        <v>1.5169918729459771E-5</v>
      </c>
      <c r="U2685">
        <f t="shared" si="386"/>
        <v>1.2920904033733636E-6</v>
      </c>
    </row>
    <row r="2686" spans="1:21" x14ac:dyDescent="0.3">
      <c r="A2686">
        <f t="shared" si="387"/>
        <v>67</v>
      </c>
      <c r="D2686" s="61">
        <f t="shared" si="379"/>
        <v>1.5043432193271066E-2</v>
      </c>
      <c r="E2686" s="61">
        <f>D2686/SUM(D2619:D2736)</f>
        <v>1.5819609655769513E-2</v>
      </c>
      <c r="F2686">
        <f>D2616*EXP(-N2616+D2616*A2686-EXP(-N2616+D2616*A2686))</f>
        <v>1.7911261079690672E-2</v>
      </c>
      <c r="G2686">
        <f t="shared" si="388"/>
        <v>3.5030057457657347E-5</v>
      </c>
      <c r="H2686">
        <f>F2686*(1/D2616+A2686-A2686*EXP(-N2616+D2616*A2686))</f>
        <v>1.1179238452867502</v>
      </c>
      <c r="I2686">
        <f>F2686*(-1+EXP(-N2616+D2616*A2686))</f>
        <v>-1.413896358571552E-2</v>
      </c>
      <c r="K2686">
        <f t="shared" si="380"/>
        <v>-2.0916514239211585E-3</v>
      </c>
      <c r="L2686">
        <f t="shared" si="381"/>
        <v>1.2497537238607137</v>
      </c>
      <c r="M2686">
        <f t="shared" si="382"/>
        <v>1.9991029127818948E-4</v>
      </c>
      <c r="O2686">
        <f t="shared" si="383"/>
        <v>-1.5806284540112431E-2</v>
      </c>
      <c r="R2686">
        <f t="shared" si="384"/>
        <v>-2.338307002829448E-3</v>
      </c>
      <c r="S2686">
        <f t="shared" si="385"/>
        <v>2.9573783316831276E-5</v>
      </c>
      <c r="U2686">
        <f t="shared" si="386"/>
        <v>4.3750056791914104E-6</v>
      </c>
    </row>
    <row r="2687" spans="1:21" x14ac:dyDescent="0.3">
      <c r="A2687">
        <f t="shared" si="387"/>
        <v>68</v>
      </c>
      <c r="D2687" s="61">
        <f t="shared" si="379"/>
        <v>1.7962717114752714E-2</v>
      </c>
      <c r="E2687" s="61">
        <f>D2687/SUM(D2619:D2736)</f>
        <v>1.8889517329662618E-2</v>
      </c>
      <c r="F2687">
        <f>D2616*EXP(-N2616+D2616*A2687-EXP(-N2616+D2616*A2687))</f>
        <v>1.9435450630756319E-2</v>
      </c>
      <c r="G2687">
        <f t="shared" si="388"/>
        <v>8.07936217761854E-5</v>
      </c>
      <c r="H2687">
        <f>F2687*(1/D2616+A2687-A2687*EXP(-N2616+D2616*A2687))</f>
        <v>1.1975875823847775</v>
      </c>
      <c r="I2687">
        <f>F2687*(-1+EXP(-N2616+D2616*A2687))</f>
        <v>-1.488905392008274E-2</v>
      </c>
      <c r="K2687">
        <f t="shared" si="380"/>
        <v>-5.459333010937005E-4</v>
      </c>
      <c r="L2687">
        <f t="shared" si="381"/>
        <v>1.4342160174822163</v>
      </c>
      <c r="M2687">
        <f t="shared" si="382"/>
        <v>2.216839266351312E-4</v>
      </c>
      <c r="O2687">
        <f t="shared" si="383"/>
        <v>-1.7830946088148482E-2</v>
      </c>
      <c r="R2687">
        <f t="shared" si="384"/>
        <v>-6.5380294220014558E-4</v>
      </c>
      <c r="S2687">
        <f t="shared" si="385"/>
        <v>8.1284303567528729E-6</v>
      </c>
      <c r="U2687">
        <f t="shared" si="386"/>
        <v>2.9804316924306505E-7</v>
      </c>
    </row>
    <row r="2688" spans="1:21" x14ac:dyDescent="0.3">
      <c r="A2688">
        <f t="shared" si="387"/>
        <v>69</v>
      </c>
      <c r="D2688" s="61">
        <f t="shared" si="379"/>
        <v>1.9050321813314099E-2</v>
      </c>
      <c r="E2688" s="61">
        <f>D2688/SUM(D2619:D2736)</f>
        <v>2.0033237829743575E-2</v>
      </c>
      <c r="F2688">
        <f>D2616*EXP(-N2616+D2616*A2688-EXP(-N2616+D2616*A2688))</f>
        <v>2.1034993526490232E-2</v>
      </c>
      <c r="G2688">
        <f t="shared" si="388"/>
        <v>1.0266244407695767E-4</v>
      </c>
      <c r="H2688">
        <f>F2688*(1/D2616+A2688-A2688*EXP(-N2616+D2616*A2688))</f>
        <v>1.2746823565987651</v>
      </c>
      <c r="I2688">
        <f>F2688*(-1+EXP(-N2616+D2616*A2688))</f>
        <v>-1.5569768602009211E-2</v>
      </c>
      <c r="K2688">
        <f t="shared" si="380"/>
        <v>-1.0017556967466569E-3</v>
      </c>
      <c r="L2688">
        <f t="shared" si="381"/>
        <v>1.6248151102241812</v>
      </c>
      <c r="M2688">
        <f t="shared" si="382"/>
        <v>2.4241769432011186E-4</v>
      </c>
      <c r="O2688">
        <f t="shared" si="383"/>
        <v>-1.9846509333306561E-2</v>
      </c>
      <c r="R2688">
        <f t="shared" si="384"/>
        <v>-1.2769203122652666E-3</v>
      </c>
      <c r="S2688">
        <f t="shared" si="385"/>
        <v>1.5597104394089961E-5</v>
      </c>
      <c r="U2688">
        <f t="shared" si="386"/>
        <v>1.0035144759643799E-6</v>
      </c>
    </row>
    <row r="2689" spans="1:21" x14ac:dyDescent="0.3">
      <c r="A2689">
        <f t="shared" si="387"/>
        <v>70</v>
      </c>
      <c r="D2689" s="61">
        <f t="shared" si="379"/>
        <v>1.9709787509574837E-2</v>
      </c>
      <c r="E2689" s="61">
        <f>D2689/SUM(D2619:D2736)</f>
        <v>2.0726729166174206E-2</v>
      </c>
      <c r="F2689">
        <f>D2616*EXP(-N2616+D2616*A2689-EXP(-N2616+D2616*A2689))</f>
        <v>2.2701022542239904E-2</v>
      </c>
      <c r="G2689">
        <f t="shared" si="388"/>
        <v>1.1719662635032746E-4</v>
      </c>
      <c r="H2689">
        <f>F2689*(1/D2616+A2689-A2689*EXP(-N2616+D2616*A2689))</f>
        <v>1.3467433986765118</v>
      </c>
      <c r="I2689">
        <f>F2689*(-1+EXP(-N2616+D2616*A2689))</f>
        <v>-1.6150076520630614E-2</v>
      </c>
      <c r="K2689">
        <f t="shared" si="380"/>
        <v>-1.9742933760656979E-3</v>
      </c>
      <c r="L2689">
        <f t="shared" si="381"/>
        <v>1.813717781878762</v>
      </c>
      <c r="M2689">
        <f t="shared" si="382"/>
        <v>2.6082497162222424E-4</v>
      </c>
      <c r="O2689">
        <f t="shared" si="383"/>
        <v>-2.1750008942279807E-2</v>
      </c>
      <c r="R2689">
        <f t="shared" si="384"/>
        <v>-2.6588665712672429E-3</v>
      </c>
      <c r="S2689">
        <f t="shared" si="385"/>
        <v>3.1884989097635178E-5</v>
      </c>
      <c r="U2689">
        <f t="shared" si="386"/>
        <v>3.8978343347768914E-6</v>
      </c>
    </row>
    <row r="2690" spans="1:21" x14ac:dyDescent="0.3">
      <c r="A2690">
        <f t="shared" si="387"/>
        <v>71</v>
      </c>
      <c r="D2690" s="61">
        <f t="shared" si="379"/>
        <v>2.1967083500650859E-2</v>
      </c>
      <c r="E2690" s="61">
        <f>D2690/SUM(D2619:D2736)</f>
        <v>2.3100492081284028E-2</v>
      </c>
      <c r="F2690">
        <f>D2616*EXP(-N2616+D2616*A2690-EXP(-N2616+D2616*A2690))</f>
        <v>2.44211407614764E-2</v>
      </c>
      <c r="G2690">
        <f t="shared" si="388"/>
        <v>1.7422685258005862E-4</v>
      </c>
      <c r="H2690">
        <f>F2690*(1/D2616+A2690-A2690*EXP(-N2616+D2616*A2690))</f>
        <v>1.4107786277656327</v>
      </c>
      <c r="I2690">
        <f>F2690*(-1+EXP(-N2616+D2616*A2690))</f>
        <v>-1.6593741421956371E-2</v>
      </c>
      <c r="K2690">
        <f t="shared" si="380"/>
        <v>-1.3206486801923718E-3</v>
      </c>
      <c r="L2690">
        <f t="shared" si="381"/>
        <v>1.9902963365602815</v>
      </c>
      <c r="M2690">
        <f t="shared" si="382"/>
        <v>2.7535225437875068E-4</v>
      </c>
      <c r="O2690">
        <f t="shared" si="383"/>
        <v>-2.3410095752765349E-2</v>
      </c>
      <c r="R2690">
        <f t="shared" si="384"/>
        <v>-1.8631429328022882E-3</v>
      </c>
      <c r="S2690">
        <f t="shared" si="385"/>
        <v>2.1914502708360173E-5</v>
      </c>
      <c r="U2690">
        <f t="shared" si="386"/>
        <v>1.7441129364938535E-6</v>
      </c>
    </row>
    <row r="2691" spans="1:21" x14ac:dyDescent="0.3">
      <c r="A2691">
        <f t="shared" si="387"/>
        <v>72</v>
      </c>
      <c r="D2691" s="61">
        <f t="shared" si="379"/>
        <v>2.3900150588625674E-2</v>
      </c>
      <c r="E2691" s="61">
        <f>D2691/SUM(D2619:D2736)</f>
        <v>2.5133297253487698E-2</v>
      </c>
      <c r="F2691">
        <f>D2616*EXP(-N2616+D2616*A2691-EXP(-N2616+D2616*A2691))</f>
        <v>2.6178872208127726E-2</v>
      </c>
      <c r="G2691">
        <f t="shared" si="388"/>
        <v>2.320231812483555E-4</v>
      </c>
      <c r="H2691">
        <f>F2691*(1/D2616+A2691-A2691*EXP(-N2616+D2616*A2691))</f>
        <v>1.4632366753247941</v>
      </c>
      <c r="I2691">
        <f>F2691*(-1+EXP(-N2616+D2616*A2691))</f>
        <v>-1.6859311945193481E-2</v>
      </c>
      <c r="K2691">
        <f t="shared" si="380"/>
        <v>-1.0455749546400273E-3</v>
      </c>
      <c r="L2691">
        <f t="shared" si="381"/>
        <v>2.1410615680155569</v>
      </c>
      <c r="M2691">
        <f t="shared" si="382"/>
        <v>2.842363992653436E-4</v>
      </c>
      <c r="O2691">
        <f t="shared" si="383"/>
        <v>-2.4669163558948496E-2</v>
      </c>
      <c r="R2691">
        <f t="shared" si="384"/>
        <v>-1.5299236204303459E-3</v>
      </c>
      <c r="S2691">
        <f t="shared" si="385"/>
        <v>1.7627674322357744E-5</v>
      </c>
      <c r="U2691">
        <f t="shared" si="386"/>
        <v>1.093226985770495E-6</v>
      </c>
    </row>
    <row r="2692" spans="1:21" x14ac:dyDescent="0.3">
      <c r="A2692">
        <f t="shared" si="387"/>
        <v>73</v>
      </c>
      <c r="D2692" s="61">
        <f t="shared" si="379"/>
        <v>2.5646422946606715E-2</v>
      </c>
      <c r="E2692" s="61">
        <f>D2692/SUM(D2619:D2736)</f>
        <v>2.6969669877833165E-2</v>
      </c>
      <c r="F2692">
        <f>D2616*EXP(-N2616+D2616*A2692-EXP(-N2616+D2616*A2692))</f>
        <v>2.7953127753144225E-2</v>
      </c>
      <c r="G2692">
        <f t="shared" si="388"/>
        <v>2.9133982939201025E-4</v>
      </c>
      <c r="H2692">
        <f>F2692*(1/D2616+A2692-A2692*EXP(-N2616+D2616*A2692))</f>
        <v>1.4999990759113582</v>
      </c>
      <c r="I2692">
        <f>F2692*(-1+EXP(-N2616+D2616*A2692))</f>
        <v>-1.6900441538031091E-2</v>
      </c>
      <c r="K2692">
        <f t="shared" si="380"/>
        <v>-9.8345787531105983E-4</v>
      </c>
      <c r="L2692">
        <f t="shared" si="381"/>
        <v>2.2499972277349283</v>
      </c>
      <c r="M2692">
        <f t="shared" si="382"/>
        <v>2.8562492418040668E-4</v>
      </c>
      <c r="O2692">
        <f t="shared" si="383"/>
        <v>-2.5350646689540568E-2</v>
      </c>
      <c r="R2692">
        <f t="shared" si="384"/>
        <v>-1.4751859041643375E-3</v>
      </c>
      <c r="S2692">
        <f t="shared" si="385"/>
        <v>1.6620872326810836E-5</v>
      </c>
      <c r="U2692">
        <f t="shared" si="386"/>
        <v>9.6718939251134414E-7</v>
      </c>
    </row>
    <row r="2693" spans="1:21" x14ac:dyDescent="0.3">
      <c r="A2693">
        <f t="shared" si="387"/>
        <v>74</v>
      </c>
      <c r="D2693" s="61">
        <f t="shared" si="379"/>
        <v>2.7348241506391664E-2</v>
      </c>
      <c r="E2693" s="61">
        <f>D2693/SUM(D2619:D2736)</f>
        <v>2.8759295076049834E-2</v>
      </c>
      <c r="F2693">
        <f>D2616*EXP(-N2616+D2616*A2693-EXP(-N2616+D2616*A2693))</f>
        <v>2.9717727245227418E-2</v>
      </c>
      <c r="G2693">
        <f t="shared" si="388"/>
        <v>3.5563566660704916E-4</v>
      </c>
      <c r="H2693">
        <f>F2693*(1/D2616+A2693-A2693*EXP(-N2616+D2616*A2693))</f>
        <v>1.5164084676978227</v>
      </c>
      <c r="I2693">
        <f>F2693*(-1+EXP(-N2616+D2616*A2693))</f>
        <v>-1.6666661813481514E-2</v>
      </c>
      <c r="K2693">
        <f t="shared" si="380"/>
        <v>-9.5843216917758378E-4</v>
      </c>
      <c r="L2693">
        <f t="shared" si="381"/>
        <v>2.2994946409056585</v>
      </c>
      <c r="M2693">
        <f t="shared" si="382"/>
        <v>2.7777761600496291E-4</v>
      </c>
      <c r="O2693">
        <f t="shared" si="383"/>
        <v>-2.5273467102219317E-2</v>
      </c>
      <c r="R2693">
        <f t="shared" si="384"/>
        <v>-1.4533746570548802E-3</v>
      </c>
      <c r="S2693">
        <f t="shared" si="385"/>
        <v>1.597386483484429E-5</v>
      </c>
      <c r="U2693">
        <f t="shared" si="386"/>
        <v>9.1859222291444855E-7</v>
      </c>
    </row>
    <row r="2694" spans="1:21" x14ac:dyDescent="0.3">
      <c r="A2694">
        <f t="shared" si="387"/>
        <v>75</v>
      </c>
      <c r="D2694" s="61">
        <f t="shared" si="379"/>
        <v>2.8734972642275411E-2</v>
      </c>
      <c r="E2694" s="61">
        <f>D2694/SUM(D2619:D2736)</f>
        <v>3.021757567221561E-2</v>
      </c>
      <c r="F2694">
        <f>D2616*EXP(-N2616+D2616*A2694-EXP(-N2616+D2616*A2694))</f>
        <v>3.1441032707267419E-2</v>
      </c>
      <c r="G2694">
        <f t="shared" si="388"/>
        <v>4.1276364935339041E-4</v>
      </c>
      <c r="H2694">
        <f>F2694*(1/D2616+A2694-A2694*EXP(-N2616+D2616*A2694))</f>
        <v>1.5073470089447478</v>
      </c>
      <c r="I2694">
        <f>F2694*(-1+EXP(-N2616+D2616*A2694))</f>
        <v>-1.6104749478210795E-2</v>
      </c>
      <c r="K2694">
        <f t="shared" si="380"/>
        <v>-1.2234570350518094E-3</v>
      </c>
      <c r="L2694">
        <f t="shared" si="381"/>
        <v>2.2720950053746778</v>
      </c>
      <c r="M2694">
        <f t="shared" si="382"/>
        <v>2.593629557559309E-4</v>
      </c>
      <c r="O2694">
        <f t="shared" si="383"/>
        <v>-2.427544595578553E-2</v>
      </c>
      <c r="R2694">
        <f t="shared" si="384"/>
        <v>-1.8441743023577544E-3</v>
      </c>
      <c r="S2694">
        <f t="shared" si="385"/>
        <v>1.9703469046863955E-5</v>
      </c>
      <c r="U2694">
        <f t="shared" si="386"/>
        <v>1.4968471166177642E-6</v>
      </c>
    </row>
    <row r="2695" spans="1:21" x14ac:dyDescent="0.3">
      <c r="A2695">
        <f t="shared" si="387"/>
        <v>76</v>
      </c>
      <c r="D2695" s="61">
        <f t="shared" si="379"/>
        <v>2.9956400016221886E-2</v>
      </c>
      <c r="E2695" s="61">
        <f>D2695/SUM(D2619:D2736)</f>
        <v>3.1502023531617525E-2</v>
      </c>
      <c r="F2695">
        <f>D2616*EXP(-N2616+D2616*A2695-EXP(-N2616+D2616*A2695))</f>
        <v>3.3085762674842797E-2</v>
      </c>
      <c r="G2695">
        <f t="shared" si="388"/>
        <v>4.6660464535663225E-4</v>
      </c>
      <c r="H2695">
        <f>F2695*(1/D2616+A2695-A2695*EXP(-N2616+D2616*A2695))</f>
        <v>1.4673810946234402</v>
      </c>
      <c r="I2695">
        <f>F2695*(-1+EXP(-N2616+D2616*A2695))</f>
        <v>-1.5160835012388109E-2</v>
      </c>
      <c r="K2695">
        <f t="shared" si="380"/>
        <v>-1.5837391432252726E-3</v>
      </c>
      <c r="L2695">
        <f t="shared" si="381"/>
        <v>2.1532072768582857</v>
      </c>
      <c r="M2695">
        <f t="shared" si="382"/>
        <v>2.2985091827285316E-4</v>
      </c>
      <c r="O2695">
        <f t="shared" si="383"/>
        <v>-2.2246722675883443E-2</v>
      </c>
      <c r="R2695">
        <f t="shared" si="384"/>
        <v>-2.3239488775838898E-3</v>
      </c>
      <c r="S2695">
        <f t="shared" si="385"/>
        <v>2.4010807853099258E-5</v>
      </c>
      <c r="U2695">
        <f t="shared" si="386"/>
        <v>2.5082296737839205E-6</v>
      </c>
    </row>
    <row r="2696" spans="1:21" x14ac:dyDescent="0.3">
      <c r="A2696">
        <f t="shared" si="387"/>
        <v>77</v>
      </c>
      <c r="D2696" s="61">
        <f t="shared" si="379"/>
        <v>3.2674042245523505E-2</v>
      </c>
      <c r="E2696" s="61">
        <f>D2696/SUM(D2619:D2736)</f>
        <v>3.4359884603429133E-2</v>
      </c>
      <c r="F2696">
        <f>D2616*EXP(-N2616+D2616*A2696-EXP(-N2616+D2616*A2696))</f>
        <v>3.4609073094968565E-2</v>
      </c>
      <c r="G2696">
        <f t="shared" si="388"/>
        <v>5.9823752037830918E-4</v>
      </c>
      <c r="H2696">
        <f>F2696*(1/D2616+A2696-A2696*EXP(-N2616+D2616*A2696))</f>
        <v>1.3909892245887052</v>
      </c>
      <c r="I2696">
        <f>F2696*(-1+EXP(-N2616+D2616*A2696))</f>
        <v>-1.3783393951583978E-2</v>
      </c>
      <c r="K2696">
        <f t="shared" si="380"/>
        <v>-2.4918849153943157E-4</v>
      </c>
      <c r="L2696">
        <f t="shared" si="381"/>
        <v>1.9348510229218874</v>
      </c>
      <c r="M2696">
        <f t="shared" si="382"/>
        <v>1.8998194882456179E-4</v>
      </c>
      <c r="O2696">
        <f t="shared" si="383"/>
        <v>-1.9172552464914446E-2</v>
      </c>
      <c r="R2696">
        <f t="shared" si="384"/>
        <v>-3.4661850662286305E-4</v>
      </c>
      <c r="S2696">
        <f t="shared" si="385"/>
        <v>3.4346631470889365E-6</v>
      </c>
      <c r="U2696">
        <f t="shared" si="386"/>
        <v>6.2094904315697356E-8</v>
      </c>
    </row>
    <row r="2697" spans="1:21" x14ac:dyDescent="0.3">
      <c r="A2697">
        <f t="shared" si="387"/>
        <v>78</v>
      </c>
      <c r="D2697" s="61">
        <f t="shared" si="379"/>
        <v>3.3540692196800344E-2</v>
      </c>
      <c r="E2697" s="61">
        <f>D2697/SUM(D2619:D2736)</f>
        <v>3.5271250025977037E-2</v>
      </c>
      <c r="F2697">
        <f>D2616*EXP(-N2616+D2616*A2697-EXP(-N2616+D2616*A2697))</f>
        <v>3.5963003586360953E-2</v>
      </c>
      <c r="G2697">
        <f t="shared" si="388"/>
        <v>6.4365008876187443E-4</v>
      </c>
      <c r="H2697">
        <f>F2697*(1/D2616+A2697-A2697*EXP(-N2616+D2616*A2697))</f>
        <v>1.2728886612992347</v>
      </c>
      <c r="I2697">
        <f>F2697*(-1+EXP(-N2616+D2616*A2697))</f>
        <v>-1.1927229984231874E-2</v>
      </c>
      <c r="K2697">
        <f t="shared" si="380"/>
        <v>-6.9175356038391617E-4</v>
      </c>
      <c r="L2697">
        <f t="shared" si="381"/>
        <v>1.6202455440641579</v>
      </c>
      <c r="M2697">
        <f t="shared" si="382"/>
        <v>1.4225881509675987E-4</v>
      </c>
      <c r="O2697">
        <f t="shared" si="383"/>
        <v>-1.5182035807637002E-2</v>
      </c>
      <c r="R2697">
        <f t="shared" si="384"/>
        <v>-8.8052526342606238E-4</v>
      </c>
      <c r="S2697">
        <f t="shared" si="385"/>
        <v>8.2507038071101994E-6</v>
      </c>
      <c r="U2697">
        <f t="shared" si="386"/>
        <v>4.7852298830382438E-7</v>
      </c>
    </row>
    <row r="2698" spans="1:21" x14ac:dyDescent="0.3">
      <c r="A2698">
        <f t="shared" si="387"/>
        <v>79</v>
      </c>
      <c r="D2698" s="61">
        <f t="shared" si="379"/>
        <v>3.5041361656935367E-2</v>
      </c>
      <c r="E2698" s="61">
        <f>D2698/SUM(D2619:D2736)</f>
        <v>3.6849347681928803E-2</v>
      </c>
      <c r="F2698">
        <f>D2616*EXP(-N2616+D2616*A2698-EXP(-N2616+D2616*A2698))</f>
        <v>3.7095396188440523E-2</v>
      </c>
      <c r="G2698">
        <f t="shared" si="388"/>
        <v>7.2621397641686259E-4</v>
      </c>
      <c r="H2698">
        <f>F2698*(1/D2616+A2698-A2698*EXP(-N2616+D2616*A2698))</f>
        <v>1.1084722086869265</v>
      </c>
      <c r="I2698">
        <f>F2698*(-1+EXP(-N2616+D2616*A2698))</f>
        <v>-9.5584925033187374E-3</v>
      </c>
      <c r="K2698">
        <f t="shared" si="380"/>
        <v>-2.4604850651172017E-4</v>
      </c>
      <c r="L2698">
        <f t="shared" si="381"/>
        <v>1.2287106374312733</v>
      </c>
      <c r="M2698">
        <f t="shared" si="382"/>
        <v>9.13647789360005E-5</v>
      </c>
      <c r="O2698">
        <f t="shared" si="383"/>
        <v>-1.0595323296871149E-2</v>
      </c>
      <c r="R2698">
        <f t="shared" si="384"/>
        <v>-2.7273793145716606E-4</v>
      </c>
      <c r="S2698">
        <f t="shared" si="385"/>
        <v>2.3518528049450488E-6</v>
      </c>
      <c r="U2698">
        <f t="shared" si="386"/>
        <v>6.0539867556647996E-8</v>
      </c>
    </row>
    <row r="2699" spans="1:21" x14ac:dyDescent="0.3">
      <c r="A2699">
        <f t="shared" si="387"/>
        <v>80</v>
      </c>
      <c r="D2699" s="61">
        <f t="shared" si="379"/>
        <v>3.735361953938126E-2</v>
      </c>
      <c r="E2699" s="61">
        <f>D2699/SUM(D2619:D2736)</f>
        <v>3.9280908289496271E-2</v>
      </c>
      <c r="F2699">
        <f>D2616*EXP(-N2616+D2616*A2699-EXP(-N2616+D2616*A2699))</f>
        <v>3.7951392736715529E-2</v>
      </c>
      <c r="G2699">
        <f t="shared" si="388"/>
        <v>8.6317959287967173E-4</v>
      </c>
      <c r="H2699">
        <f>F2699*(1/D2616+A2699-A2699*EXP(-N2616+D2616*A2699))</f>
        <v>0.89435775883768387</v>
      </c>
      <c r="I2699">
        <f>F2699*(-1+EXP(-N2616+D2616*A2699))</f>
        <v>-6.6606585431970367E-3</v>
      </c>
      <c r="K2699">
        <f t="shared" si="380"/>
        <v>1.3295155527807412E-3</v>
      </c>
      <c r="L2699">
        <f t="shared" si="381"/>
        <v>0.79987580079316467</v>
      </c>
      <c r="M2699">
        <f t="shared" si="382"/>
        <v>4.4364372229063671E-5</v>
      </c>
      <c r="O2699">
        <f t="shared" si="383"/>
        <v>-5.957011647076774E-3</v>
      </c>
      <c r="R2699">
        <f t="shared" si="384"/>
        <v>1.1890625501248281E-3</v>
      </c>
      <c r="S2699">
        <f t="shared" si="385"/>
        <v>-8.8554491249423748E-6</v>
      </c>
      <c r="U2699">
        <f t="shared" si="386"/>
        <v>1.7676116050858797E-6</v>
      </c>
    </row>
    <row r="2700" spans="1:21" x14ac:dyDescent="0.3">
      <c r="A2700">
        <f t="shared" si="387"/>
        <v>81</v>
      </c>
      <c r="D2700" s="61">
        <f t="shared" si="379"/>
        <v>3.688652398182779E-2</v>
      </c>
      <c r="E2700" s="61">
        <f>D2700/SUM(D2619:D2736)</f>
        <v>3.8789712577141137E-2</v>
      </c>
      <c r="F2700">
        <f>D2616*EXP(-N2616+D2616*A2700-EXP(-N2616+D2616*A2700))</f>
        <v>3.8475601328300829E-2</v>
      </c>
      <c r="G2700">
        <f t="shared" si="388"/>
        <v>8.3455828641848485E-4</v>
      </c>
      <c r="H2700">
        <f>F2700*(1/D2616+A2700-A2700*EXP(-N2616+D2616*A2700))</f>
        <v>0.62903891129503542</v>
      </c>
      <c r="I2700">
        <f>F2700*(-1+EXP(-N2616+D2616*A2700))</f>
        <v>-3.241240736150093E-3</v>
      </c>
      <c r="K2700">
        <f t="shared" si="380"/>
        <v>3.1411124884030833E-4</v>
      </c>
      <c r="L2700">
        <f t="shared" si="381"/>
        <v>0.39568995192324347</v>
      </c>
      <c r="M2700">
        <f t="shared" si="382"/>
        <v>1.0505641509678796E-5</v>
      </c>
      <c r="O2700">
        <f t="shared" si="383"/>
        <v>-2.0388665439129735E-3</v>
      </c>
      <c r="R2700">
        <f t="shared" si="384"/>
        <v>1.9758819799603152E-4</v>
      </c>
      <c r="S2700">
        <f t="shared" si="385"/>
        <v>-1.0181101754241861E-6</v>
      </c>
      <c r="U2700">
        <f t="shared" si="386"/>
        <v>9.8665876648018101E-8</v>
      </c>
    </row>
    <row r="2701" spans="1:21" x14ac:dyDescent="0.3">
      <c r="A2701">
        <f t="shared" si="387"/>
        <v>82</v>
      </c>
      <c r="D2701" s="61">
        <f t="shared" si="379"/>
        <v>3.8021967694227748E-2</v>
      </c>
      <c r="E2701" s="61">
        <f>D2701/SUM(D2619:D2736)</f>
        <v>3.9983740381799956E-2</v>
      </c>
      <c r="F2701">
        <f>D2616*EXP(-N2616+D2616*A2701-EXP(-N2616+D2616*A2701))</f>
        <v>3.8614985873984591E-2</v>
      </c>
      <c r="G2701">
        <f t="shared" si="388"/>
        <v>9.0497186457670501E-4</v>
      </c>
      <c r="H2701">
        <f>F2701*(1/D2616+A2701-A2701*EXP(-N2616+D2616*A2701))</f>
        <v>0.31360404023454302</v>
      </c>
      <c r="I2701">
        <f>F2701*(-1+EXP(-N2616+D2616*A2701))</f>
        <v>6.6124482387264899E-4</v>
      </c>
      <c r="K2701">
        <f t="shared" si="380"/>
        <v>1.368754507815366E-3</v>
      </c>
      <c r="L2701">
        <f t="shared" si="381"/>
        <v>9.8347494051428883E-2</v>
      </c>
      <c r="M2701">
        <f t="shared" si="382"/>
        <v>4.3724471709837057E-7</v>
      </c>
      <c r="O2701">
        <f t="shared" si="383"/>
        <v>2.0736904835064152E-4</v>
      </c>
      <c r="R2701">
        <f t="shared" si="384"/>
        <v>4.2924694374014218E-4</v>
      </c>
      <c r="S2701">
        <f t="shared" si="385"/>
        <v>9.0508183344526604E-7</v>
      </c>
      <c r="U2701">
        <f t="shared" si="386"/>
        <v>1.8734889026648848E-6</v>
      </c>
    </row>
    <row r="2702" spans="1:21" x14ac:dyDescent="0.3">
      <c r="A2702">
        <f t="shared" si="387"/>
        <v>83</v>
      </c>
      <c r="D2702" s="61">
        <f t="shared" si="379"/>
        <v>3.7052221085267276E-2</v>
      </c>
      <c r="E2702" s="61">
        <f>D2702/SUM(D2619:D2736)</f>
        <v>3.8963958950164766E-2</v>
      </c>
      <c r="F2702">
        <f>D2616*EXP(-N2616+D2616*A2702-EXP(-N2616+D2616*A2702))</f>
        <v>3.8322469489147304E-2</v>
      </c>
      <c r="G2702">
        <f t="shared" si="388"/>
        <v>8.4465615844319785E-4</v>
      </c>
      <c r="H2702">
        <f>F2702*(1/D2616+A2702-A2702*EXP(-N2616+D2616*A2702))</f>
        <v>-4.7536375059115211E-2</v>
      </c>
      <c r="I2702">
        <f>F2702*(-1+EXP(-N2616+D2616*A2702))</f>
        <v>4.970796784200939E-3</v>
      </c>
      <c r="K2702">
        <f t="shared" si="380"/>
        <v>6.4148946101746235E-4</v>
      </c>
      <c r="L2702">
        <f t="shared" si="381"/>
        <v>2.2597069537608708E-3</v>
      </c>
      <c r="M2702">
        <f t="shared" si="382"/>
        <v>2.4708820669822397E-5</v>
      </c>
      <c r="O2702">
        <f t="shared" si="383"/>
        <v>-2.3629366027641961E-4</v>
      </c>
      <c r="R2702">
        <f t="shared" si="384"/>
        <v>-3.0494083615395755E-5</v>
      </c>
      <c r="S2702">
        <f t="shared" si="385"/>
        <v>3.1887137499243953E-6</v>
      </c>
      <c r="U2702">
        <f t="shared" si="386"/>
        <v>4.1150872859647436E-7</v>
      </c>
    </row>
    <row r="2703" spans="1:21" x14ac:dyDescent="0.3">
      <c r="A2703">
        <f t="shared" si="387"/>
        <v>84</v>
      </c>
      <c r="D2703" s="61">
        <f t="shared" si="379"/>
        <v>3.6517876104514006E-2</v>
      </c>
      <c r="E2703" s="61">
        <f>D2703/SUM(D2619:D2736)</f>
        <v>3.8402044028859939E-2</v>
      </c>
      <c r="F2703">
        <f>D2616*EXP(-N2616+D2616*A2703-EXP(-N2616+D2616*A2703))</f>
        <v>3.7561148135677611E-2</v>
      </c>
      <c r="G2703">
        <f t="shared" si="388"/>
        <v>8.1231007511222016E-4</v>
      </c>
      <c r="H2703">
        <f>F2703*(1/D2616+A2703-A2703*EXP(-N2616+D2616*A2703))</f>
        <v>-0.4460069407391471</v>
      </c>
      <c r="I2703">
        <f>F2703*(-1+EXP(-N2616+D2616*A2703))</f>
        <v>9.5689851261218112E-3</v>
      </c>
      <c r="K2703">
        <f t="shared" si="380"/>
        <v>8.4089589318232794E-4</v>
      </c>
      <c r="L2703">
        <f t="shared" si="381"/>
        <v>0.19892219118749307</v>
      </c>
      <c r="M2703">
        <f t="shared" si="382"/>
        <v>9.1565476343940456E-5</v>
      </c>
      <c r="O2703">
        <f t="shared" si="383"/>
        <v>-4.2678337820799906E-3</v>
      </c>
      <c r="R2703">
        <f t="shared" si="384"/>
        <v>-3.750454047983627E-4</v>
      </c>
      <c r="S2703">
        <f t="shared" si="385"/>
        <v>8.0465202944786118E-6</v>
      </c>
      <c r="U2703">
        <f t="shared" si="386"/>
        <v>7.0710590317090509E-7</v>
      </c>
    </row>
    <row r="2704" spans="1:21" x14ac:dyDescent="0.3">
      <c r="A2704">
        <f t="shared" si="387"/>
        <v>85</v>
      </c>
      <c r="D2704" s="61">
        <f t="shared" si="379"/>
        <v>3.4438768285532606E-2</v>
      </c>
      <c r="E2704" s="61">
        <f>D2704/SUM(D2619:D2736)</f>
        <v>3.6215663041730149E-2</v>
      </c>
      <c r="F2704">
        <f>D2616*EXP(-N2616+D2616*A2704-EXP(-N2616+D2616*A2704))</f>
        <v>3.6308885150298897E-2</v>
      </c>
      <c r="G2704">
        <f t="shared" si="388"/>
        <v>6.9246201208233299E-4</v>
      </c>
      <c r="H2704">
        <f>F2704*(1/D2616+A2704-A2704*EXP(-N2616+D2616*A2704))</f>
        <v>-0.86903538938187863</v>
      </c>
      <c r="I2704">
        <f>F2704*(-1+EXP(-N2616+D2616*A2704))</f>
        <v>1.4292879981163218E-2</v>
      </c>
      <c r="K2704">
        <f t="shared" si="380"/>
        <v>-9.3222108568748185E-5</v>
      </c>
      <c r="L2704">
        <f t="shared" si="381"/>
        <v>0.75522250799811341</v>
      </c>
      <c r="M2704">
        <f t="shared" si="382"/>
        <v>2.0428641815593628E-4</v>
      </c>
      <c r="O2704">
        <f t="shared" si="383"/>
        <v>-1.2421018519818635E-2</v>
      </c>
      <c r="R2704">
        <f t="shared" si="384"/>
        <v>8.1013311419041845E-5</v>
      </c>
      <c r="S2704">
        <f t="shared" si="385"/>
        <v>-1.332412409364085E-6</v>
      </c>
      <c r="U2704">
        <f t="shared" si="386"/>
        <v>8.6903615260034746E-9</v>
      </c>
    </row>
    <row r="2705" spans="1:21" x14ac:dyDescent="0.3">
      <c r="A2705">
        <f t="shared" si="387"/>
        <v>86</v>
      </c>
      <c r="D2705" s="61">
        <f t="shared" si="379"/>
        <v>3.2135071513350197E-2</v>
      </c>
      <c r="E2705" s="61">
        <f>D2705/SUM(D2619:D2736)</f>
        <v>3.3793105261499444E-2</v>
      </c>
      <c r="F2705">
        <f>D2616*EXP(-N2616+D2616*A2705-EXP(-N2616+D2616*A2705))</f>
        <v>3.4562906725504598E-2</v>
      </c>
      <c r="G2705">
        <f t="shared" si="388"/>
        <v>5.7083316693766267E-4</v>
      </c>
      <c r="H2705">
        <f>F2705*(1/D2616+A2705-A2705*EXP(-N2616+D2616*A2705))</f>
        <v>-1.2993849086131091</v>
      </c>
      <c r="I2705">
        <f>F2705*(-1+EXP(-N2616+D2616*A2705))</f>
        <v>1.8937360956883212E-2</v>
      </c>
      <c r="K2705">
        <f t="shared" si="380"/>
        <v>-7.6980146400515426E-4</v>
      </c>
      <c r="L2705">
        <f t="shared" si="381"/>
        <v>1.6884011407314978</v>
      </c>
      <c r="M2705">
        <f t="shared" si="382"/>
        <v>3.5862364001128466E-4</v>
      </c>
      <c r="O2705">
        <f t="shared" si="383"/>
        <v>-2.4606921036333152E-2</v>
      </c>
      <c r="R2705">
        <f t="shared" si="384"/>
        <v>1.0002684049565749E-3</v>
      </c>
      <c r="S2705">
        <f t="shared" si="385"/>
        <v>-1.4578008189002746E-5</v>
      </c>
      <c r="U2705">
        <f t="shared" si="386"/>
        <v>5.9259429398447876E-7</v>
      </c>
    </row>
    <row r="2706" spans="1:21" x14ac:dyDescent="0.3">
      <c r="A2706">
        <f t="shared" si="387"/>
        <v>87</v>
      </c>
      <c r="D2706" s="61">
        <f t="shared" si="379"/>
        <v>2.9292899015876152E-2</v>
      </c>
      <c r="E2706" s="61">
        <f>D2706/SUM(D2619:D2736)</f>
        <v>3.0804288686481777E-2</v>
      </c>
      <c r="F2706">
        <f>D2616*EXP(-N2616+D2616*A2706-EXP(-N2616+D2616*A2706))</f>
        <v>3.2343859932525733E-2</v>
      </c>
      <c r="G2706">
        <f t="shared" si="388"/>
        <v>4.369478918370038E-4</v>
      </c>
      <c r="H2706">
        <f>F2706*(1/D2616+A2706-A2706*EXP(-N2616+D2616*A2706))</f>
        <v>-1.7158139038749727</v>
      </c>
      <c r="I2706">
        <f>F2706*(-1+EXP(-N2616+D2616*A2706))</f>
        <v>2.3263270814876034E-2</v>
      </c>
      <c r="K2706">
        <f t="shared" si="380"/>
        <v>-1.539571246043956E-3</v>
      </c>
      <c r="L2706">
        <f t="shared" si="381"/>
        <v>2.9440173527306741</v>
      </c>
      <c r="M2706">
        <f t="shared" si="382"/>
        <v>5.41179769006263E-4</v>
      </c>
      <c r="O2706">
        <f t="shared" si="383"/>
        <v>-3.9915443513773165E-2</v>
      </c>
      <c r="R2706">
        <f t="shared" si="384"/>
        <v>2.6416177499683363E-3</v>
      </c>
      <c r="S2706">
        <f t="shared" si="385"/>
        <v>-3.5815462835516693E-5</v>
      </c>
      <c r="U2706">
        <f t="shared" si="386"/>
        <v>2.3702796216453392E-6</v>
      </c>
    </row>
    <row r="2707" spans="1:21" x14ac:dyDescent="0.3">
      <c r="A2707">
        <f t="shared" si="387"/>
        <v>88</v>
      </c>
      <c r="D2707" s="61">
        <f t="shared" si="379"/>
        <v>2.6897095939756234E-2</v>
      </c>
      <c r="E2707" s="61">
        <f>D2707/SUM(D2619:D2736)</f>
        <v>2.8284872306670397E-2</v>
      </c>
      <c r="F2707">
        <f>D2616*EXP(-N2616+D2616*A2707-EXP(-N2616+D2616*A2707))</f>
        <v>2.9698658151157121E-2</v>
      </c>
      <c r="G2707">
        <f t="shared" si="388"/>
        <v>3.3796712502513618E-4</v>
      </c>
      <c r="H2707">
        <f>F2707*(1/D2616+A2707-A2707*EXP(-N2616+D2616*A2707))</f>
        <v>-2.0942049234822604</v>
      </c>
      <c r="I2707">
        <f>F2707*(-1+EXP(-N2616+D2616*A2707))</f>
        <v>2.7012486077127324E-2</v>
      </c>
      <c r="K2707">
        <f t="shared" si="380"/>
        <v>-1.4137858444867243E-3</v>
      </c>
      <c r="L2707">
        <f t="shared" si="381"/>
        <v>4.3856942615373402</v>
      </c>
      <c r="M2707">
        <f t="shared" si="382"/>
        <v>7.2967440406699756E-4</v>
      </c>
      <c r="O2707">
        <f t="shared" si="383"/>
        <v>-5.6569681338216049E-2</v>
      </c>
      <c r="R2707">
        <f t="shared" si="384"/>
        <v>2.9607572762736234E-3</v>
      </c>
      <c r="S2707">
        <f t="shared" si="385"/>
        <v>-3.8189870440237341E-5</v>
      </c>
      <c r="U2707">
        <f t="shared" si="386"/>
        <v>1.9987904140710402E-6</v>
      </c>
    </row>
    <row r="2708" spans="1:21" x14ac:dyDescent="0.3">
      <c r="A2708">
        <f t="shared" si="387"/>
        <v>89</v>
      </c>
      <c r="D2708" s="61">
        <f t="shared" si="379"/>
        <v>2.3295270772920481E-2</v>
      </c>
      <c r="E2708" s="61">
        <f>D2708/SUM(D2619:D2736)</f>
        <v>2.449720819813302E-2</v>
      </c>
      <c r="F2708">
        <f>D2616*EXP(-N2616+D2616*A2708-EXP(-N2616+D2616*A2708))</f>
        <v>2.6701366437863108E-2</v>
      </c>
      <c r="G2708">
        <f t="shared" si="388"/>
        <v>2.1304958279716932E-4</v>
      </c>
      <c r="H2708">
        <f>F2708*(1/D2616+A2708-A2708*EXP(-N2616+D2616*A2708))</f>
        <v>-2.4094380600568375</v>
      </c>
      <c r="I2708">
        <f>F2708*(-1+EXP(-N2616+D2616*A2708))</f>
        <v>2.9930126758429661E-2</v>
      </c>
      <c r="K2708">
        <f t="shared" si="380"/>
        <v>-2.2041582397300877E-3</v>
      </c>
      <c r="L2708">
        <f t="shared" si="381"/>
        <v>5.8053917652504561</v>
      </c>
      <c r="M2708">
        <f t="shared" si="382"/>
        <v>8.9581248777566714E-4</v>
      </c>
      <c r="O2708">
        <f t="shared" si="383"/>
        <v>-7.2114786554085999E-2</v>
      </c>
      <c r="R2708">
        <f t="shared" si="384"/>
        <v>5.3107827531935561E-3</v>
      </c>
      <c r="S2708">
        <f t="shared" si="385"/>
        <v>-6.597073551075871E-5</v>
      </c>
      <c r="U2708">
        <f t="shared" si="386"/>
        <v>4.8583135457700385E-6</v>
      </c>
    </row>
    <row r="2709" spans="1:21" x14ac:dyDescent="0.3">
      <c r="A2709">
        <f t="shared" si="387"/>
        <v>90</v>
      </c>
      <c r="D2709" s="61">
        <f t="shared" si="379"/>
        <v>2.0845945639594399E-2</v>
      </c>
      <c r="E2709" s="61">
        <f>D2709/SUM(D2619:D2736)</f>
        <v>2.1921508249379575E-2</v>
      </c>
      <c r="F2709">
        <f>D2616*EXP(-N2616+D2616*A2709-EXP(-N2616+D2616*A2709))</f>
        <v>2.345142279851584E-2</v>
      </c>
      <c r="G2709">
        <f t="shared" si="388"/>
        <v>1.4449285660336677E-4</v>
      </c>
      <c r="H2709">
        <f>F2709*(1/D2616+A2709-A2709*EXP(-N2616+D2616*A2709))</f>
        <v>-2.6379637224673722</v>
      </c>
      <c r="I2709">
        <f>F2709*(-1+EXP(-N2616+D2616*A2709))</f>
        <v>3.1792774269183685E-2</v>
      </c>
      <c r="K2709">
        <f t="shared" si="380"/>
        <v>-1.5299145491362645E-3</v>
      </c>
      <c r="L2709">
        <f t="shared" si="381"/>
        <v>6.9588526010539153</v>
      </c>
      <c r="M2709">
        <f t="shared" si="382"/>
        <v>1.0107804957312683E-3</v>
      </c>
      <c r="O2709">
        <f t="shared" si="383"/>
        <v>-8.3868185158700689E-2</v>
      </c>
      <c r="R2709">
        <f t="shared" si="384"/>
        <v>4.0358590790964917E-3</v>
      </c>
      <c r="S2709">
        <f t="shared" si="385"/>
        <v>-4.8640227911829188E-5</v>
      </c>
      <c r="U2709">
        <f t="shared" si="386"/>
        <v>2.3406385276588195E-6</v>
      </c>
    </row>
    <row r="2710" spans="1:21" x14ac:dyDescent="0.3">
      <c r="A2710">
        <f t="shared" si="387"/>
        <v>91</v>
      </c>
      <c r="D2710" s="61">
        <f t="shared" si="379"/>
        <v>1.781497199623313E-2</v>
      </c>
      <c r="E2710" s="61">
        <f>D2710/SUM(D2619:D2736)</f>
        <v>1.8734149188037948E-2</v>
      </c>
      <c r="F2710">
        <f>D2616*EXP(-N2616+D2616*A2710-EXP(-N2616+D2616*A2710))</f>
        <v>2.0068699895856728E-2</v>
      </c>
      <c r="G2710">
        <f t="shared" si="388"/>
        <v>7.8024699492078799E-5</v>
      </c>
      <c r="H2710">
        <f>F2710*(1/D2616+A2710-A2710*EXP(-N2616+D2616*A2710))</f>
        <v>-2.7608583254874128</v>
      </c>
      <c r="I2710">
        <f>F2710*(-1+EXP(-N2616+D2616*A2710))</f>
        <v>3.2439804855987804E-2</v>
      </c>
      <c r="K2710">
        <f t="shared" si="380"/>
        <v>-1.3345507078187796E-3</v>
      </c>
      <c r="L2710">
        <f t="shared" si="381"/>
        <v>7.6223386934131616</v>
      </c>
      <c r="M2710">
        <f t="shared" si="382"/>
        <v>1.0523409390945698E-3</v>
      </c>
      <c r="O2710">
        <f t="shared" si="383"/>
        <v>-8.9561705313840931E-2</v>
      </c>
      <c r="R2710">
        <f t="shared" si="384"/>
        <v>3.6845054324665975E-3</v>
      </c>
      <c r="S2710">
        <f t="shared" si="385"/>
        <v>-4.3292564532061606E-5</v>
      </c>
      <c r="U2710">
        <f t="shared" si="386"/>
        <v>1.7810255917396056E-6</v>
      </c>
    </row>
    <row r="2711" spans="1:21" x14ac:dyDescent="0.3">
      <c r="A2711">
        <f t="shared" si="387"/>
        <v>92</v>
      </c>
      <c r="D2711" s="61">
        <f t="shared" si="379"/>
        <v>1.5331239437415897E-2</v>
      </c>
      <c r="E2711" s="61">
        <f>D2711/SUM(D2619:D2736)</f>
        <v>1.6122266536192753E-2</v>
      </c>
      <c r="F2711">
        <f>D2616*EXP(-N2616+D2616*A2711-EXP(-N2616+D2616*A2711))</f>
        <v>1.668531462787658E-2</v>
      </c>
      <c r="G2711">
        <f t="shared" si="388"/>
        <v>3.8704280507846559E-5</v>
      </c>
      <c r="H2711">
        <f>F2711*(1/D2616+A2711-A2711*EXP(-N2616+D2616*A2711))</f>
        <v>-2.7669472944049103</v>
      </c>
      <c r="I2711">
        <f>F2711*(-1+EXP(-N2616+D2616*A2711))</f>
        <v>3.1803074522998145E-2</v>
      </c>
      <c r="K2711">
        <f t="shared" si="380"/>
        <v>-5.6304809168382722E-4</v>
      </c>
      <c r="L2711">
        <f t="shared" si="381"/>
        <v>7.6559973300146531</v>
      </c>
      <c r="M2711">
        <f t="shared" si="382"/>
        <v>1.0114355491153738E-3</v>
      </c>
      <c r="O2711">
        <f t="shared" si="383"/>
        <v>-8.7997431005167451E-2</v>
      </c>
      <c r="R2711">
        <f t="shared" si="384"/>
        <v>1.5579243939044137E-3</v>
      </c>
      <c r="S2711">
        <f t="shared" si="385"/>
        <v>-1.7906660419852649E-5</v>
      </c>
      <c r="U2711">
        <f t="shared" si="386"/>
        <v>3.1702315354879949E-7</v>
      </c>
    </row>
    <row r="2712" spans="1:21" x14ac:dyDescent="0.3">
      <c r="A2712">
        <f t="shared" si="387"/>
        <v>93</v>
      </c>
      <c r="D2712" s="61">
        <f t="shared" si="379"/>
        <v>1.3257293749188751E-2</v>
      </c>
      <c r="E2712" s="61">
        <f>D2712/SUM(D2619:D2736)</f>
        <v>1.3941314023926624E-2</v>
      </c>
      <c r="F2712">
        <f>D2616*EXP(-N2616+D2616*A2712-EXP(-N2616+D2616*A2712))</f>
        <v>1.3434675877495549E-2</v>
      </c>
      <c r="G2712">
        <f t="shared" si="388"/>
        <v>1.6324217418254476E-5</v>
      </c>
      <c r="H2712">
        <f>F2712*(1/D2616+A2712-A2712*EXP(-N2616+D2616*A2712))</f>
        <v>-2.6554012048980566</v>
      </c>
      <c r="I2712">
        <f>F2712*(-1+EXP(-N2616+D2616*A2712))</f>
        <v>2.9928740706036124E-2</v>
      </c>
      <c r="K2712">
        <f t="shared" si="380"/>
        <v>5.0663814643107583E-4</v>
      </c>
      <c r="L2712">
        <f t="shared" si="381"/>
        <v>7.0511555589740507</v>
      </c>
      <c r="M2712">
        <f t="shared" si="382"/>
        <v>8.9572952024914373E-4</v>
      </c>
      <c r="O2712">
        <f t="shared" si="383"/>
        <v>-7.9472814131889835E-2</v>
      </c>
      <c r="R2712">
        <f t="shared" si="384"/>
        <v>-1.3453275444803969E-3</v>
      </c>
      <c r="S2712">
        <f t="shared" si="385"/>
        <v>1.516304171632243E-5</v>
      </c>
      <c r="U2712">
        <f t="shared" si="386"/>
        <v>2.5668221141911621E-7</v>
      </c>
    </row>
    <row r="2713" spans="1:21" x14ac:dyDescent="0.3">
      <c r="A2713">
        <f t="shared" si="387"/>
        <v>94</v>
      </c>
      <c r="D2713" s="61">
        <f t="shared" si="379"/>
        <v>9.0454195876209995E-3</v>
      </c>
      <c r="E2713" s="61">
        <f>D2713/SUM(D2619:D2736)</f>
        <v>9.5121249732373122E-3</v>
      </c>
      <c r="F2713">
        <f>D2616*EXP(-N2616+D2616*A2713-EXP(-N2616+D2616*A2713))</f>
        <v>1.0438943503573302E-2</v>
      </c>
      <c r="G2713">
        <f t="shared" si="388"/>
        <v>1.5121608604213141E-7</v>
      </c>
      <c r="H2713">
        <f>F2713*(1/D2616+A2713-A2713*EXP(-N2616+D2616*A2713))</f>
        <v>-2.4371236495935071</v>
      </c>
      <c r="I2713">
        <f>F2713*(-1+EXP(-N2616+D2616*A2713))</f>
        <v>2.6984676105795882E-2</v>
      </c>
      <c r="K2713">
        <f t="shared" si="380"/>
        <v>-9.2681853033598979E-4</v>
      </c>
      <c r="L2713">
        <f t="shared" si="381"/>
        <v>5.9395716834079755</v>
      </c>
      <c r="M2713">
        <f t="shared" si="382"/>
        <v>7.2817274453471114E-4</v>
      </c>
      <c r="O2713">
        <f t="shared" si="383"/>
        <v>-6.576499231405597E-2</v>
      </c>
      <c r="R2713">
        <f t="shared" si="384"/>
        <v>2.2587713591633381E-3</v>
      </c>
      <c r="S2713">
        <f t="shared" si="385"/>
        <v>-2.500989784996644E-5</v>
      </c>
      <c r="U2713">
        <f t="shared" si="386"/>
        <v>8.5899258817416401E-7</v>
      </c>
    </row>
    <row r="2714" spans="1:21" x14ac:dyDescent="0.3">
      <c r="A2714">
        <f t="shared" si="387"/>
        <v>95</v>
      </c>
      <c r="D2714" s="61">
        <f t="shared" si="379"/>
        <v>6.6577472090300514E-3</v>
      </c>
      <c r="E2714" s="61">
        <f>D2714/SUM(D2619:D2736)</f>
        <v>7.0012588005518668E-3</v>
      </c>
      <c r="F2714">
        <f>D2616*EXP(-N2616+D2616*A2714-EXP(-N2616+D2616*A2714))</f>
        <v>7.7966997695119306E-3</v>
      </c>
      <c r="G2714">
        <f t="shared" si="388"/>
        <v>8.4084416032571186E-6</v>
      </c>
      <c r="H2714">
        <f>F2714*(1/D2616+A2714-A2714*EXP(-N2616+D2616*A2714))</f>
        <v>-2.134330300167925</v>
      </c>
      <c r="I2714">
        <f>F2714*(-1+EXP(-N2616+D2616*A2714))</f>
        <v>2.324839553277001E-2</v>
      </c>
      <c r="K2714">
        <f t="shared" si="380"/>
        <v>-7.9544096896006378E-4</v>
      </c>
      <c r="L2714">
        <f t="shared" si="381"/>
        <v>4.5553658302149049</v>
      </c>
      <c r="M2714">
        <f t="shared" si="382"/>
        <v>5.404878948481206E-4</v>
      </c>
      <c r="O2714">
        <f t="shared" si="383"/>
        <v>-4.961975501587966E-2</v>
      </c>
      <c r="R2714">
        <f t="shared" si="384"/>
        <v>1.6977337620463981E-3</v>
      </c>
      <c r="S2714">
        <f t="shared" si="385"/>
        <v>-1.8492726269353395E-5</v>
      </c>
      <c r="U2714">
        <f t="shared" si="386"/>
        <v>6.3272633510012514E-7</v>
      </c>
    </row>
    <row r="2715" spans="1:21" x14ac:dyDescent="0.3">
      <c r="A2715">
        <f t="shared" si="387"/>
        <v>96</v>
      </c>
      <c r="D2715" s="61">
        <f t="shared" si="379"/>
        <v>4.8878008543466033E-3</v>
      </c>
      <c r="E2715" s="61">
        <f>D2715/SUM(D2619:D2736)</f>
        <v>5.1399907014229541E-3</v>
      </c>
      <c r="F2715">
        <f>D2616*EXP(-N2616+D2616*A2715-EXP(-N2616+D2616*A2715))</f>
        <v>5.5729977845645614E-3</v>
      </c>
      <c r="G2715">
        <f t="shared" si="388"/>
        <v>2.2667115263823271E-5</v>
      </c>
      <c r="H2715">
        <f>F2715*(1/D2616+A2715-A2715*EXP(-N2616+D2616*A2715))</f>
        <v>-1.7780184033582813</v>
      </c>
      <c r="I2715">
        <f>F2715*(-1+EXP(-N2616+D2616*A2715))</f>
        <v>1.9073998533595635E-2</v>
      </c>
      <c r="K2715">
        <f t="shared" si="380"/>
        <v>-4.3300708314160732E-4</v>
      </c>
      <c r="L2715">
        <f t="shared" si="381"/>
        <v>3.161349442680732</v>
      </c>
      <c r="M2715">
        <f t="shared" si="382"/>
        <v>3.6381742005960841E-4</v>
      </c>
      <c r="O2715">
        <f t="shared" si="383"/>
        <v>-3.3913920418361908E-2</v>
      </c>
      <c r="R2715">
        <f t="shared" si="384"/>
        <v>7.6989456261026721E-4</v>
      </c>
      <c r="S2715">
        <f t="shared" si="385"/>
        <v>-8.2591764688795415E-6</v>
      </c>
      <c r="U2715">
        <f t="shared" si="386"/>
        <v>1.8749513405080285E-7</v>
      </c>
    </row>
    <row r="2716" spans="1:21" x14ac:dyDescent="0.3">
      <c r="A2716">
        <f t="shared" si="387"/>
        <v>97</v>
      </c>
      <c r="D2716" s="61">
        <f t="shared" si="379"/>
        <v>3.4765554235162968E-3</v>
      </c>
      <c r="E2716" s="61">
        <f>D2716/SUM(D2619:D2736)</f>
        <v>3.655930976394921E-3</v>
      </c>
      <c r="F2716">
        <f>D2616*EXP(-N2616+D2616*A2716-EXP(-N2616+D2616*A2716))</f>
        <v>3.793841442874972E-3</v>
      </c>
      <c r="G2716">
        <f t="shared" si="388"/>
        <v>3.9000763444956578E-5</v>
      </c>
      <c r="H2716">
        <f>F2716*(1/D2616+A2716-A2716*EXP(-N2616+D2616*A2716))</f>
        <v>-1.4035285409386331</v>
      </c>
      <c r="I2716">
        <f>F2716*(-1+EXP(-N2616+D2616*A2716))</f>
        <v>1.4841924598153623E-2</v>
      </c>
      <c r="K2716">
        <f t="shared" si="380"/>
        <v>-1.3791046648005097E-4</v>
      </c>
      <c r="L2716">
        <f t="shared" si="381"/>
        <v>1.9698923652293283</v>
      </c>
      <c r="M2716">
        <f t="shared" si="382"/>
        <v>2.2028272577727758E-4</v>
      </c>
      <c r="O2716">
        <f t="shared" si="383"/>
        <v>-2.0831064775967762E-2</v>
      </c>
      <c r="R2716">
        <f t="shared" si="384"/>
        <v>1.9356127579891222E-4</v>
      </c>
      <c r="S2716">
        <f t="shared" si="385"/>
        <v>-2.0468567447931092E-6</v>
      </c>
      <c r="U2716">
        <f t="shared" si="386"/>
        <v>1.9019296764745263E-8</v>
      </c>
    </row>
    <row r="2717" spans="1:21" x14ac:dyDescent="0.3">
      <c r="A2717">
        <f t="shared" si="387"/>
        <v>98</v>
      </c>
      <c r="D2717" s="61">
        <f t="shared" si="379"/>
        <v>2.3941910586170886E-3</v>
      </c>
      <c r="E2717" s="61">
        <f>D2717/SUM(D2619:D2736)</f>
        <v>2.5177211890247695E-3</v>
      </c>
      <c r="F2717">
        <f>D2616*EXP(-N2616+D2616*A2717-EXP(-N2616+D2616*A2717))</f>
        <v>2.4464506069286594E-3</v>
      </c>
      <c r="G2717">
        <f t="shared" si="388"/>
        <v>5.4512659797153032E-5</v>
      </c>
      <c r="H2717">
        <f>F2717*(1/D2616+A2717-A2717*EXP(-N2616+D2616*A2717))</f>
        <v>-1.0449918220730632</v>
      </c>
      <c r="I2717">
        <f>F2717*(-1+EXP(-N2616+D2616*A2717))</f>
        <v>1.0900973757887844E-2</v>
      </c>
      <c r="K2717">
        <f t="shared" si="380"/>
        <v>7.1270582096110043E-5</v>
      </c>
      <c r="L2717">
        <f t="shared" si="381"/>
        <v>1.0920079081995806</v>
      </c>
      <c r="M2717">
        <f t="shared" si="382"/>
        <v>1.1883122887015942E-4</v>
      </c>
      <c r="O2717">
        <f t="shared" si="383"/>
        <v>-1.1391428429625865E-2</v>
      </c>
      <c r="R2717">
        <f t="shared" si="384"/>
        <v>-7.4477175444821864E-5</v>
      </c>
      <c r="S2717">
        <f t="shared" si="385"/>
        <v>7.7691874513908678E-7</v>
      </c>
      <c r="U2717">
        <f t="shared" si="386"/>
        <v>5.0794958723183615E-9</v>
      </c>
    </row>
    <row r="2718" spans="1:21" x14ac:dyDescent="0.3">
      <c r="A2718">
        <f t="shared" si="387"/>
        <v>99</v>
      </c>
      <c r="D2718" s="61">
        <f t="shared" si="379"/>
        <v>1.5955694114344733E-3</v>
      </c>
      <c r="E2718" s="61">
        <f>D2718/SUM(D2619:D2736)</f>
        <v>1.6778940432802104E-3</v>
      </c>
      <c r="F2718">
        <f>D2616*EXP(-N2616+D2616*A2718-EXP(-N2616+D2616*A2718))</f>
        <v>1.4854424170465117E-3</v>
      </c>
      <c r="G2718">
        <f t="shared" si="388"/>
        <v>6.7619308741757194E-5</v>
      </c>
      <c r="H2718">
        <f>F2718*(1/D2616+A2718-A2718*EXP(-N2616+D2616*A2718))</f>
        <v>-0.72992968037580386</v>
      </c>
      <c r="I2718">
        <f>F2718*(-1+EXP(-N2616+D2616*A2718))</f>
        <v>7.5159517804180391E-3</v>
      </c>
      <c r="K2718">
        <f t="shared" si="380"/>
        <v>1.9245162623369875E-4</v>
      </c>
      <c r="L2718">
        <f t="shared" si="381"/>
        <v>0.53279733829352316</v>
      </c>
      <c r="M2718">
        <f t="shared" si="382"/>
        <v>5.648953116556909E-5</v>
      </c>
      <c r="O2718">
        <f t="shared" si="383"/>
        <v>-5.4861162808004932E-3</v>
      </c>
      <c r="R2718">
        <f t="shared" si="384"/>
        <v>-1.4047615402456738E-4</v>
      </c>
      <c r="S2718">
        <f t="shared" si="385"/>
        <v>1.446457142835515E-6</v>
      </c>
      <c r="U2718">
        <f t="shared" si="386"/>
        <v>3.7037628439995286E-8</v>
      </c>
    </row>
    <row r="2719" spans="1:21" x14ac:dyDescent="0.3">
      <c r="A2719">
        <f t="shared" si="387"/>
        <v>100</v>
      </c>
      <c r="D2719" s="61">
        <f t="shared" si="379"/>
        <v>1.0288153478439466E-3</v>
      </c>
      <c r="E2719" s="61">
        <f>D2719/SUM(D2619:D2736)</f>
        <v>1.0818978675648226E-3</v>
      </c>
      <c r="F2719">
        <f>D2616*EXP(-N2616+D2616*A2719-EXP(-N2616+D2616*A2719))</f>
        <v>8.4361457348077601E-4</v>
      </c>
      <c r="G2719">
        <f t="shared" si="388"/>
        <v>7.7776387786734942E-5</v>
      </c>
      <c r="H2719">
        <f>F2719*(1/D2616+A2719-A2719*EXP(-N2616+D2616*A2719))</f>
        <v>-0.47539694526276283</v>
      </c>
      <c r="I2719">
        <f>F2719*(-1+EXP(-N2616+D2616*A2719))</f>
        <v>4.8343277551793065E-3</v>
      </c>
      <c r="K2719">
        <f t="shared" si="380"/>
        <v>2.3828329408404655E-4</v>
      </c>
      <c r="L2719">
        <f t="shared" si="381"/>
        <v>0.22600225556516632</v>
      </c>
      <c r="M2719">
        <f t="shared" si="382"/>
        <v>2.3370724844496994E-5</v>
      </c>
      <c r="O2719">
        <f t="shared" si="383"/>
        <v>-2.2982246472112318E-3</v>
      </c>
      <c r="R2719">
        <f t="shared" si="384"/>
        <v>-1.132791501147043E-4</v>
      </c>
      <c r="S2719">
        <f t="shared" si="385"/>
        <v>1.1519395421860593E-6</v>
      </c>
      <c r="U2719">
        <f t="shared" si="386"/>
        <v>5.6778928239544212E-8</v>
      </c>
    </row>
    <row r="2720" spans="1:21" x14ac:dyDescent="0.3">
      <c r="A2720">
        <f t="shared" si="387"/>
        <v>101</v>
      </c>
      <c r="D2720" s="61">
        <f t="shared" si="379"/>
        <v>6.4180751822480171E-4</v>
      </c>
      <c r="E2720" s="61">
        <f>D2720/SUM(D2619:D2736)</f>
        <v>6.7492207110795145E-4</v>
      </c>
      <c r="F2720">
        <f>D2616*EXP(-N2616+D2616*A2720-EXP(-N2616+D2616*A2720))</f>
        <v>4.4482352669572074E-4</v>
      </c>
      <c r="G2720">
        <f t="shared" si="388"/>
        <v>8.5120331255474587E-5</v>
      </c>
      <c r="H2720">
        <f>F2720*(1/D2616+A2720-A2720*EXP(-N2616+D2616*A2720))</f>
        <v>-0.28668846517236368</v>
      </c>
      <c r="I2720">
        <f>F2720*(-1+EXP(-N2616+D2616*A2720))</f>
        <v>2.880451692455834E-3</v>
      </c>
      <c r="K2720">
        <f t="shared" si="380"/>
        <v>2.3009854441223071E-4</v>
      </c>
      <c r="L2720">
        <f t="shared" si="381"/>
        <v>8.2190276062885578E-2</v>
      </c>
      <c r="M2720">
        <f t="shared" si="382"/>
        <v>8.2970019525716784E-6</v>
      </c>
      <c r="O2720">
        <f t="shared" si="383"/>
        <v>-8.2579227471330039E-4</v>
      </c>
      <c r="R2720">
        <f t="shared" si="384"/>
        <v>-6.5966598535937377E-5</v>
      </c>
      <c r="S2720">
        <f t="shared" si="385"/>
        <v>6.6278774168383387E-7</v>
      </c>
      <c r="U2720">
        <f t="shared" si="386"/>
        <v>5.2945340140627313E-8</v>
      </c>
    </row>
    <row r="2721" spans="1:21" x14ac:dyDescent="0.3">
      <c r="A2721">
        <f t="shared" si="387"/>
        <v>102</v>
      </c>
      <c r="D2721" s="61">
        <f t="shared" si="379"/>
        <v>3.8744594338125174E-4</v>
      </c>
      <c r="E2721" s="61">
        <f>D2721/SUM(D2619:D2736)</f>
        <v>4.074365150357371E-4</v>
      </c>
      <c r="F2721">
        <f>D2616*EXP(-N2616+D2616*A2721-EXP(-N2616+D2616*A2721))</f>
        <v>2.1598206461104382E-4</v>
      </c>
      <c r="G2721">
        <f t="shared" si="388"/>
        <v>9.0127559651788697E-5</v>
      </c>
      <c r="H2721">
        <f>F2721*(1/D2616+A2721-A2721*EXP(-N2616+D2616*A2721))</f>
        <v>-0.15882805721952792</v>
      </c>
      <c r="I2721">
        <f>F2721*(-1+EXP(-N2616+D2616*A2721))</f>
        <v>1.5773077368848871E-3</v>
      </c>
      <c r="K2721">
        <f t="shared" si="380"/>
        <v>1.9145445042469328E-4</v>
      </c>
      <c r="L2721">
        <f t="shared" si="381"/>
        <v>2.5226351760129634E-2</v>
      </c>
      <c r="M2721">
        <f t="shared" si="382"/>
        <v>2.4878996968369241E-6</v>
      </c>
      <c r="O2721">
        <f t="shared" si="383"/>
        <v>-2.5052072348675695E-4</v>
      </c>
      <c r="R2721">
        <f t="shared" si="384"/>
        <v>-3.0408338406986455E-5</v>
      </c>
      <c r="S2721">
        <f t="shared" si="385"/>
        <v>3.0198258591591278E-7</v>
      </c>
      <c r="U2721">
        <f t="shared" si="386"/>
        <v>3.6654806587421337E-8</v>
      </c>
    </row>
    <row r="2722" spans="1:21" x14ac:dyDescent="0.3">
      <c r="A2722">
        <f t="shared" si="387"/>
        <v>103</v>
      </c>
      <c r="D2722" s="61">
        <f t="shared" si="379"/>
        <v>2.2644038814417097E-4</v>
      </c>
      <c r="E2722" s="61">
        <f>D2722/SUM(D2619:D2736)</f>
        <v>2.3812375425496599E-4</v>
      </c>
      <c r="F2722">
        <f>D2616*EXP(-N2616+D2616*A2722-EXP(-N2616+D2616*A2722))</f>
        <v>9.5690684616815984E-5</v>
      </c>
      <c r="G2722">
        <f t="shared" si="388"/>
        <v>9.337098599659761E-5</v>
      </c>
      <c r="H2722">
        <f>F2722*(1/D2616+A2722-A2722*EXP(-N2616+D2616*A2722))</f>
        <v>-8.0125816896811905E-2</v>
      </c>
      <c r="I2722">
        <f>F2722*(-1+EXP(-N2616+D2616*A2722))</f>
        <v>7.8677006022518433E-4</v>
      </c>
      <c r="K2722">
        <f t="shared" si="380"/>
        <v>1.4243306963815001E-4</v>
      </c>
      <c r="L2722">
        <f t="shared" si="381"/>
        <v>6.4201465333814283E-3</v>
      </c>
      <c r="M2722">
        <f t="shared" si="382"/>
        <v>6.1900712766674012E-7</v>
      </c>
      <c r="O2722">
        <f t="shared" si="383"/>
        <v>-6.3040593785496798E-5</v>
      </c>
      <c r="R2722">
        <f t="shared" si="384"/>
        <v>-1.1412566057877267E-5</v>
      </c>
      <c r="S2722">
        <f t="shared" si="385"/>
        <v>1.1206207477726515E-7</v>
      </c>
      <c r="U2722">
        <f t="shared" si="386"/>
        <v>2.028717932654609E-8</v>
      </c>
    </row>
    <row r="2723" spans="1:21" x14ac:dyDescent="0.3">
      <c r="A2723">
        <f t="shared" si="387"/>
        <v>104</v>
      </c>
      <c r="D2723" s="61">
        <f t="shared" si="379"/>
        <v>1.2820683204820948E-4</v>
      </c>
      <c r="E2723" s="61">
        <f>D2723/SUM(D2619:D2736)</f>
        <v>1.348217622247589E-4</v>
      </c>
      <c r="F2723">
        <f>D2616*EXP(-N2616+D2616*A2723-EXP(-N2616+D2616*A2723))</f>
        <v>3.8294873371969746E-5</v>
      </c>
      <c r="G2723">
        <f t="shared" si="388"/>
        <v>9.537804398242467E-5</v>
      </c>
      <c r="H2723">
        <f>F2723*(1/D2616+A2723-A2723*EXP(-N2616+D2616*A2723))</f>
        <v>-3.6446214617206034E-2</v>
      </c>
      <c r="I2723">
        <f>F2723*(-1+EXP(-N2616+D2616*A2723))</f>
        <v>3.5395184143353447E-4</v>
      </c>
      <c r="K2723">
        <f t="shared" si="380"/>
        <v>9.6526888852789159E-5</v>
      </c>
      <c r="L2723">
        <f t="shared" si="381"/>
        <v>1.3283265599234428E-3</v>
      </c>
      <c r="M2723">
        <f t="shared" si="382"/>
        <v>1.2528190605418994E-7</v>
      </c>
      <c r="O2723">
        <f t="shared" si="383"/>
        <v>-1.2900204777041876E-5</v>
      </c>
      <c r="R2723">
        <f t="shared" si="384"/>
        <v>-3.5180397074599463E-6</v>
      </c>
      <c r="S2723">
        <f t="shared" si="385"/>
        <v>3.4165870057294832E-8</v>
      </c>
      <c r="U2723">
        <f t="shared" si="386"/>
        <v>9.317440271598712E-9</v>
      </c>
    </row>
    <row r="2724" spans="1:21" x14ac:dyDescent="0.3">
      <c r="A2724">
        <f t="shared" si="387"/>
        <v>105</v>
      </c>
      <c r="D2724" s="61">
        <f t="shared" si="379"/>
        <v>7.0381355086549861E-5</v>
      </c>
      <c r="E2724" s="61">
        <f>D2724/SUM(D2619:D2736)</f>
        <v>7.4012735272696199E-5</v>
      </c>
      <c r="F2724">
        <f>D2616*EXP(-N2616+D2616*A2724-EXP(-N2616+D2616*A2724))</f>
        <v>1.3688006813160005E-5</v>
      </c>
      <c r="G2724">
        <f t="shared" si="388"/>
        <v>9.6569484107403406E-5</v>
      </c>
      <c r="H2724">
        <f>F2724*(1/D2616+A2724-A2724*EXP(-N2616+D2616*A2724))</f>
        <v>-1.478325454623308E-2</v>
      </c>
      <c r="I2724">
        <f>F2724*(-1+EXP(-N2616+D2616*A2724))</f>
        <v>1.4203466023532141E-4</v>
      </c>
      <c r="K2724">
        <f t="shared" si="380"/>
        <v>6.0324728459536196E-5</v>
      </c>
      <c r="L2724">
        <f t="shared" si="381"/>
        <v>2.1854461497872104E-4</v>
      </c>
      <c r="M2724">
        <f t="shared" si="382"/>
        <v>2.0173844708163195E-8</v>
      </c>
      <c r="O2724">
        <f t="shared" si="383"/>
        <v>-2.0997345366464864E-6</v>
      </c>
      <c r="R2724">
        <f t="shared" si="384"/>
        <v>-8.9179581624971457E-7</v>
      </c>
      <c r="S2724">
        <f t="shared" si="385"/>
        <v>8.5682023105382472E-9</v>
      </c>
      <c r="U2724">
        <f t="shared" si="386"/>
        <v>3.6390728637167763E-9</v>
      </c>
    </row>
    <row r="2725" spans="1:21" x14ac:dyDescent="0.3">
      <c r="A2725">
        <f t="shared" si="387"/>
        <v>106</v>
      </c>
      <c r="D2725" s="61">
        <f t="shared" si="379"/>
        <v>3.7500025463462952E-5</v>
      </c>
      <c r="E2725" s="61">
        <f>D2725/SUM(D2619:D2736)</f>
        <v>3.9434868139915291E-5</v>
      </c>
      <c r="F2725">
        <f>D2616*EXP(-N2616+D2616*A2725-EXP(-N2616+D2616*A2725))</f>
        <v>4.3155550687649062E-6</v>
      </c>
      <c r="G2725">
        <f t="shared" si="388"/>
        <v>9.7250271571499181E-5</v>
      </c>
      <c r="H2725">
        <f>F2725*(1/D2616+A2725-A2725*EXP(-N2616+D2616*A2725))</f>
        <v>-5.2816996977945131E-3</v>
      </c>
      <c r="I2725">
        <f>F2725*(-1+EXP(-N2616+D2616*A2725))</f>
        <v>5.0215164277605997E-5</v>
      </c>
      <c r="K2725">
        <f t="shared" si="380"/>
        <v>3.5119313071150385E-5</v>
      </c>
      <c r="L2725">
        <f t="shared" si="381"/>
        <v>2.789635169768265E-5</v>
      </c>
      <c r="M2725">
        <f t="shared" si="382"/>
        <v>2.5215627234269574E-9</v>
      </c>
      <c r="O2725">
        <f t="shared" si="383"/>
        <v>-2.6522141798973343E-7</v>
      </c>
      <c r="R2725">
        <f t="shared" si="384"/>
        <v>-1.8548966523464589E-7</v>
      </c>
      <c r="S2725">
        <f t="shared" si="385"/>
        <v>1.7635220751844921E-9</v>
      </c>
      <c r="U2725">
        <f t="shared" si="386"/>
        <v>1.2333661505894742E-9</v>
      </c>
    </row>
    <row r="2726" spans="1:21" x14ac:dyDescent="0.3">
      <c r="A2726">
        <f t="shared" si="387"/>
        <v>107</v>
      </c>
      <c r="D2726" s="61">
        <f t="shared" si="379"/>
        <v>1.9415139914063055E-5</v>
      </c>
      <c r="E2726" s="61">
        <f>D2726/SUM(D2619:D2736)</f>
        <v>2.041687900119042E-5</v>
      </c>
      <c r="F2726">
        <f>D2616*EXP(-N2616+D2616*A2726-EXP(-N2616+D2616*A2726))</f>
        <v>1.1835783865223541E-6</v>
      </c>
      <c r="G2726">
        <f t="shared" si="388"/>
        <v>9.7625727155953304E-5</v>
      </c>
      <c r="H2726">
        <f>F2726*(1/D2616+A2726-A2726*EXP(-N2616+D2616*A2726))</f>
        <v>-1.6394548699921211E-3</v>
      </c>
      <c r="I2726">
        <f>F2726*(-1+EXP(-N2616+D2616*A2726))</f>
        <v>1.5427373993848823E-5</v>
      </c>
      <c r="K2726">
        <f t="shared" si="380"/>
        <v>1.9233300614668067E-5</v>
      </c>
      <c r="L2726">
        <f t="shared" si="381"/>
        <v>2.6878122707408829E-6</v>
      </c>
      <c r="M2726">
        <f t="shared" si="382"/>
        <v>2.3800386834608295E-10</v>
      </c>
      <c r="O2726">
        <f t="shared" si="383"/>
        <v>-2.5292483425405252E-8</v>
      </c>
      <c r="R2726">
        <f t="shared" si="384"/>
        <v>-3.1532128358740021E-8</v>
      </c>
      <c r="S2726">
        <f t="shared" si="385"/>
        <v>2.9671932171860669E-10</v>
      </c>
      <c r="U2726">
        <f t="shared" si="386"/>
        <v>3.6991985253419106E-10</v>
      </c>
    </row>
    <row r="2727" spans="1:21" x14ac:dyDescent="0.3">
      <c r="A2727">
        <f t="shared" si="387"/>
        <v>108</v>
      </c>
      <c r="D2727" s="61">
        <f t="shared" si="379"/>
        <v>9.7801005852317208E-6</v>
      </c>
      <c r="E2727" s="61">
        <f>D2727/SUM(D2619:D2736)</f>
        <v>1.0284712402382081E-5</v>
      </c>
      <c r="F2727">
        <f>D2616*EXP(-N2616+D2616*A2727-EXP(-N2616+D2616*A2727))</f>
        <v>2.7804849564900217E-7</v>
      </c>
      <c r="G2727">
        <f t="shared" si="388"/>
        <v>9.7826053044666974E-5</v>
      </c>
      <c r="H2727">
        <f>F2727*(1/D2616+A2727-A2727*EXP(-N2616+D2616*A2727))</f>
        <v>-4.3541803068750058E-4</v>
      </c>
      <c r="I2727">
        <f>F2727*(-1+EXP(-N2616+D2616*A2727))</f>
        <v>4.0561719900076306E-6</v>
      </c>
      <c r="K2727">
        <f t="shared" si="380"/>
        <v>1.0006663906733079E-5</v>
      </c>
      <c r="L2727">
        <f t="shared" si="381"/>
        <v>1.895888614477812E-7</v>
      </c>
      <c r="M2727">
        <f t="shared" si="382"/>
        <v>1.6452531212522461E-11</v>
      </c>
      <c r="O2727">
        <f t="shared" si="383"/>
        <v>-1.7661304200189228E-9</v>
      </c>
      <c r="R2727">
        <f t="shared" si="384"/>
        <v>-4.3570818920214081E-9</v>
      </c>
      <c r="S2727">
        <f t="shared" si="385"/>
        <v>4.0588749851911045E-11</v>
      </c>
      <c r="U2727">
        <f t="shared" si="386"/>
        <v>1.0013332254231452E-10</v>
      </c>
    </row>
    <row r="2728" spans="1:21" x14ac:dyDescent="0.3">
      <c r="A2728">
        <f t="shared" si="387"/>
        <v>109</v>
      </c>
      <c r="D2728" s="61">
        <f t="shared" si="379"/>
        <v>4.8000042010171525E-6</v>
      </c>
      <c r="E2728" s="61">
        <f>D2728/SUM(D2619:D2736)</f>
        <v>5.0476641121904725E-6</v>
      </c>
      <c r="F2728">
        <f>D2616*EXP(-N2616+D2616*A2728-EXP(-N2616+D2616*A2728))</f>
        <v>5.5000264066316745E-8</v>
      </c>
      <c r="G2728">
        <f t="shared" si="388"/>
        <v>9.7929676674809234E-5</v>
      </c>
      <c r="H2728">
        <f>F2728*(1/D2616+A2728-A2728*EXP(-N2616+D2616*A2728))</f>
        <v>-9.7275645347460671E-5</v>
      </c>
      <c r="I2728">
        <f>F2728*(-1+EXP(-N2616+D2616*A2728))</f>
        <v>8.9724356912972175E-7</v>
      </c>
      <c r="K2728">
        <f t="shared" si="380"/>
        <v>4.9926638481241562E-6</v>
      </c>
      <c r="L2728">
        <f t="shared" si="381"/>
        <v>9.4625511777649477E-9</v>
      </c>
      <c r="M2728">
        <f t="shared" si="382"/>
        <v>8.050460223446418E-13</v>
      </c>
      <c r="O2728">
        <f t="shared" si="383"/>
        <v>-8.727994722095263E-11</v>
      </c>
      <c r="R2728">
        <f t="shared" si="384"/>
        <v>-4.8566459782921366E-10</v>
      </c>
      <c r="S2728">
        <f t="shared" si="385"/>
        <v>4.479635530555849E-12</v>
      </c>
      <c r="U2728">
        <f t="shared" si="386"/>
        <v>2.4926692300365906E-11</v>
      </c>
    </row>
    <row r="2729" spans="1:21" x14ac:dyDescent="0.3">
      <c r="A2729">
        <f t="shared" si="387"/>
        <v>110</v>
      </c>
      <c r="D2729" s="61">
        <f t="shared" si="379"/>
        <v>2.2986030994332445E-6</v>
      </c>
      <c r="E2729" s="61">
        <f>D2729/SUM(D2619:D2736)</f>
        <v>2.4172012955155988E-6</v>
      </c>
      <c r="F2729">
        <f>D2616*EXP(-N2616+D2616*A2729-EXP(-N2616+D2616*A2729))</f>
        <v>8.9880076499075782E-9</v>
      </c>
      <c r="G2729">
        <f t="shared" si="388"/>
        <v>9.7981745411365753E-5</v>
      </c>
      <c r="H2729">
        <f>F2729*(1/D2616+A2729-A2729*EXP(-N2616+D2616*A2729))</f>
        <v>-1.7937907694664997E-5</v>
      </c>
      <c r="I2729">
        <f>F2729*(-1+EXP(-N2616+D2616*A2729))</f>
        <v>1.63850206768793E-7</v>
      </c>
      <c r="K2729">
        <f t="shared" si="380"/>
        <v>2.4082132878656911E-6</v>
      </c>
      <c r="L2729">
        <f t="shared" si="381"/>
        <v>3.2176853246232171E-10</v>
      </c>
      <c r="M2729">
        <f t="shared" si="382"/>
        <v>2.6846890258176219E-14</v>
      </c>
      <c r="O2729">
        <f t="shared" si="383"/>
        <v>-2.9391298847703829E-12</v>
      </c>
      <c r="R2729">
        <f t="shared" si="384"/>
        <v>-4.3198307666800472E-11</v>
      </c>
      <c r="S2729">
        <f t="shared" si="385"/>
        <v>3.9458624516014831E-13</v>
      </c>
      <c r="U2729">
        <f t="shared" si="386"/>
        <v>5.7994912398528816E-12</v>
      </c>
    </row>
    <row r="2730" spans="1:21" x14ac:dyDescent="0.3">
      <c r="A2730">
        <f t="shared" si="387"/>
        <v>111</v>
      </c>
      <c r="D2730" s="61">
        <f t="shared" si="379"/>
        <v>0</v>
      </c>
      <c r="E2730" s="61">
        <f>D2730/SUM(D2619:D2736)</f>
        <v>0</v>
      </c>
      <c r="F2730">
        <f>D2616*EXP(-N2616+D2616*A2730-EXP(-N2616+D2616*A2730))</f>
        <v>1.1880514917328702E-9</v>
      </c>
      <c r="G2730">
        <f t="shared" si="388"/>
        <v>9.8029604940692096E-5</v>
      </c>
      <c r="H2730">
        <f>F2730*(1/D2616+A2730-A2730*EXP(-N2616+D2616*A2730))</f>
        <v>-2.6734247617876763E-6</v>
      </c>
      <c r="I2730">
        <f>F2730*(-1+EXP(-N2616+D2616*A2730))</f>
        <v>2.4186860518856601E-8</v>
      </c>
      <c r="K2730">
        <f t="shared" si="380"/>
        <v>-1.1880514917328702E-9</v>
      </c>
      <c r="L2730">
        <f t="shared" si="381"/>
        <v>7.1471999569394937E-12</v>
      </c>
      <c r="M2730">
        <f t="shared" si="382"/>
        <v>5.8500422175862425E-16</v>
      </c>
      <c r="O2730">
        <f t="shared" si="383"/>
        <v>-6.4661751821015967E-14</v>
      </c>
      <c r="R2730">
        <f t="shared" si="384"/>
        <v>3.1761662762774423E-15</v>
      </c>
      <c r="S2730">
        <f t="shared" si="385"/>
        <v>-2.8735235719762447E-17</v>
      </c>
      <c r="U2730">
        <f t="shared" si="386"/>
        <v>1.4114663470086983E-18</v>
      </c>
    </row>
    <row r="2731" spans="1:21" x14ac:dyDescent="0.3">
      <c r="A2731">
        <f t="shared" si="387"/>
        <v>112</v>
      </c>
      <c r="D2731" s="61">
        <f t="shared" si="379"/>
        <v>0</v>
      </c>
      <c r="E2731" s="61">
        <f>D2731/SUM(D2619:D2736)</f>
        <v>0</v>
      </c>
      <c r="F2731">
        <f>D2616*EXP(-N2616+D2616*A2731-EXP(-N2616+D2616*A2731))</f>
        <v>1.2407455563612631E-10</v>
      </c>
      <c r="G2731">
        <f t="shared" si="388"/>
        <v>9.8029604940692096E-5</v>
      </c>
      <c r="H2731">
        <f>F2731*(1/D2616+A2731-A2731*EXP(-N2616+D2616*A2731))</f>
        <v>-3.1457929182493102E-7</v>
      </c>
      <c r="I2731">
        <f>F2731*(-1+EXP(-N2616+D2616*A2731))</f>
        <v>2.8192960804422508E-9</v>
      </c>
      <c r="K2731">
        <f t="shared" si="380"/>
        <v>-1.2407455563612631E-10</v>
      </c>
      <c r="L2731">
        <f t="shared" si="381"/>
        <v>9.8960130845075112E-14</v>
      </c>
      <c r="M2731">
        <f t="shared" si="382"/>
        <v>7.9484303891970377E-18</v>
      </c>
      <c r="O2731">
        <f t="shared" si="383"/>
        <v>-8.8689216443032696E-16</v>
      </c>
      <c r="R2731">
        <f t="shared" si="384"/>
        <v>3.9031285845505616E-17</v>
      </c>
      <c r="S2731">
        <f t="shared" si="385"/>
        <v>-3.4980290838754485E-19</v>
      </c>
      <c r="U2731">
        <f t="shared" si="386"/>
        <v>1.5394495356302203E-20</v>
      </c>
    </row>
    <row r="2732" spans="1:21" x14ac:dyDescent="0.3">
      <c r="A2732">
        <f t="shared" si="387"/>
        <v>113</v>
      </c>
      <c r="D2732" s="61">
        <f t="shared" si="379"/>
        <v>0</v>
      </c>
      <c r="E2732" s="61">
        <f>D2732/SUM(D2619:D2736)</f>
        <v>0</v>
      </c>
      <c r="F2732">
        <f>D2616*EXP(-N2616+D2616*A2732-EXP(-N2616+D2616*A2732))</f>
        <v>9.9742332826774808E-12</v>
      </c>
      <c r="G2732">
        <f t="shared" si="388"/>
        <v>9.8029604940692096E-5</v>
      </c>
      <c r="H2732">
        <f>F2732*(1/D2616+A2732-A2732*EXP(-N2616+D2616*A2732))</f>
        <v>-2.847494019456443E-8</v>
      </c>
      <c r="I2732">
        <f>F2732*(-1+EXP(-N2616+D2616*A2732))</f>
        <v>2.5283141161880101E-10</v>
      </c>
      <c r="K2732">
        <f t="shared" si="380"/>
        <v>-9.9742332826774808E-12</v>
      </c>
      <c r="L2732">
        <f t="shared" si="381"/>
        <v>8.1082221908402099E-16</v>
      </c>
      <c r="M2732">
        <f t="shared" si="382"/>
        <v>6.3923722701155592E-20</v>
      </c>
      <c r="O2732">
        <f t="shared" si="383"/>
        <v>-7.1993593251526605E-18</v>
      </c>
      <c r="R2732">
        <f t="shared" si="384"/>
        <v>2.840156962108753E-19</v>
      </c>
      <c r="S2732">
        <f t="shared" si="385"/>
        <v>-2.521799480674575E-21</v>
      </c>
      <c r="U2732">
        <f t="shared" si="386"/>
        <v>9.9485329577271193E-23</v>
      </c>
    </row>
    <row r="2733" spans="1:21" x14ac:dyDescent="0.3">
      <c r="A2733">
        <f t="shared" si="387"/>
        <v>114</v>
      </c>
      <c r="D2733" s="61">
        <f t="shared" si="379"/>
        <v>0</v>
      </c>
      <c r="E2733" s="61">
        <f>D2733/SUM(D2619:D2736)</f>
        <v>0</v>
      </c>
      <c r="F2733">
        <f>D2616*EXP(-N2616+D2616*A2733-EXP(-N2616+D2616*A2733))</f>
        <v>5.9957791352155085E-13</v>
      </c>
      <c r="G2733">
        <f t="shared" si="388"/>
        <v>9.8029604940692096E-5</v>
      </c>
      <c r="H2733">
        <f>F2733*(1/D2616+A2733-A2733*EXP(-N2616+D2616*A2733))</f>
        <v>-1.9262527622781347E-9</v>
      </c>
      <c r="I2733">
        <f>F2733*(-1+EXP(-N2616+D2616*A2733))</f>
        <v>1.6947052870349209E-11</v>
      </c>
      <c r="K2733">
        <f t="shared" si="380"/>
        <v>-5.9957791352155085E-13</v>
      </c>
      <c r="L2733">
        <f t="shared" si="381"/>
        <v>3.7104497041841441E-18</v>
      </c>
      <c r="M2733">
        <f t="shared" si="382"/>
        <v>2.8720260099041135E-22</v>
      </c>
      <c r="O2733">
        <f t="shared" si="383"/>
        <v>-3.2644307403983754E-20</v>
      </c>
      <c r="R2733">
        <f t="shared" si="384"/>
        <v>1.1549386121218479E-21</v>
      </c>
      <c r="S2733">
        <f t="shared" si="385"/>
        <v>-1.0161078600343388E-23</v>
      </c>
      <c r="U2733">
        <f t="shared" si="386"/>
        <v>3.594936743828563E-25</v>
      </c>
    </row>
    <row r="2734" spans="1:21" x14ac:dyDescent="0.3">
      <c r="A2734">
        <f t="shared" si="387"/>
        <v>115</v>
      </c>
      <c r="D2734" s="61">
        <f t="shared" si="379"/>
        <v>0</v>
      </c>
      <c r="E2734" s="61">
        <f>D2734/SUM(D2619:D2736)</f>
        <v>0</v>
      </c>
      <c r="F2734">
        <f>D2616*EXP(-N2616+D2616*A2734-EXP(-N2616+D2616*A2734))</f>
        <v>2.6098079046200578E-14</v>
      </c>
      <c r="G2734">
        <f t="shared" si="388"/>
        <v>9.8029604940692096E-5</v>
      </c>
      <c r="H2734">
        <f>F2734*(1/D2616+A2734-A2734*EXP(-N2616+D2616*A2734))</f>
        <v>-9.4304653460238851E-11</v>
      </c>
      <c r="I2734">
        <f>F2734*(-1+EXP(-N2616+D2616*A2734))</f>
        <v>8.2220217462779216E-13</v>
      </c>
      <c r="K2734">
        <f t="shared" si="380"/>
        <v>-2.6098079046200578E-14</v>
      </c>
      <c r="L2734">
        <f t="shared" si="381"/>
        <v>8.8933676642557401E-21</v>
      </c>
      <c r="M2734">
        <f t="shared" si="382"/>
        <v>6.7601641596267045E-25</v>
      </c>
      <c r="O2734">
        <f t="shared" si="383"/>
        <v>-7.7537491152528727E-23</v>
      </c>
      <c r="R2734">
        <f t="shared" si="384"/>
        <v>2.4611703004298663E-24</v>
      </c>
      <c r="S2734">
        <f t="shared" si="385"/>
        <v>-2.1457897345394132E-26</v>
      </c>
      <c r="U2734">
        <f t="shared" si="386"/>
        <v>6.8110972990173373E-28</v>
      </c>
    </row>
    <row r="2735" spans="1:21" x14ac:dyDescent="0.3">
      <c r="A2735">
        <f t="shared" si="387"/>
        <v>116</v>
      </c>
      <c r="D2735" s="61">
        <f t="shared" si="379"/>
        <v>0</v>
      </c>
      <c r="E2735" s="61">
        <f>D2735/SUM(D2619:D2736)</f>
        <v>0</v>
      </c>
      <c r="F2735">
        <f>D2616*EXP(-N2616+D2616*A2735-EXP(-N2616+D2616*A2735))</f>
        <v>7.9368678319447111E-16</v>
      </c>
      <c r="G2735">
        <f t="shared" si="388"/>
        <v>9.8029604940692096E-5</v>
      </c>
      <c r="H2735">
        <f>F2735*(1/D2616+A2735-A2735*EXP(-N2616+D2616*A2735))</f>
        <v>-3.2242199389353629E-12</v>
      </c>
      <c r="I2735">
        <f>F2735*(-1+EXP(-N2616+D2616*A2735))</f>
        <v>2.7860173993356861E-14</v>
      </c>
      <c r="K2735">
        <f t="shared" si="380"/>
        <v>-7.9368678319447111E-16</v>
      </c>
      <c r="L2735">
        <f t="shared" si="381"/>
        <v>1.0395594214628355E-23</v>
      </c>
      <c r="M2735">
        <f t="shared" si="382"/>
        <v>7.7618929494011799E-28</v>
      </c>
      <c r="O2735">
        <f t="shared" si="383"/>
        <v>-8.9827328491589645E-26</v>
      </c>
      <c r="R2735">
        <f t="shared" si="384"/>
        <v>2.5590207516450823E-27</v>
      </c>
      <c r="S2735">
        <f t="shared" si="385"/>
        <v>-2.2112251876025668E-29</v>
      </c>
      <c r="U2735">
        <f t="shared" si="386"/>
        <v>6.2993870981758735E-31</v>
      </c>
    </row>
    <row r="2736" spans="1:21" x14ac:dyDescent="0.3">
      <c r="A2736">
        <f t="shared" si="387"/>
        <v>117</v>
      </c>
      <c r="D2736" s="61">
        <f t="shared" si="379"/>
        <v>0</v>
      </c>
      <c r="E2736" s="61">
        <f>D2736/SUM(D2619:D2736)</f>
        <v>0</v>
      </c>
      <c r="F2736">
        <f>D2616*EXP(-N2616+D2616*A2736-EXP(-N2616+D2616*A2736))</f>
        <v>1.6208040375623563E-17</v>
      </c>
      <c r="G2736">
        <f t="shared" si="388"/>
        <v>9.8029604940692096E-5</v>
      </c>
      <c r="H2736">
        <f>F2736*(1/D2616+A2736-A2736*EXP(-N2616+D2616*A2736))</f>
        <v>-7.3989480951287834E-14</v>
      </c>
      <c r="I2736">
        <f>F2736*(-1+EXP(-N2616+D2616*A2736))</f>
        <v>6.3370829272333442E-16</v>
      </c>
      <c r="K2736">
        <f t="shared" si="380"/>
        <v>-1.6208040375623563E-17</v>
      </c>
      <c r="L2736">
        <f t="shared" si="381"/>
        <v>5.4744432914409854E-27</v>
      </c>
      <c r="M2736">
        <f t="shared" si="382"/>
        <v>4.0158620026632333E-31</v>
      </c>
      <c r="O2736">
        <f t="shared" si="383"/>
        <v>-4.6887747653126285E-29</v>
      </c>
      <c r="R2736">
        <f t="shared" si="384"/>
        <v>1.1992244946299036E-30</v>
      </c>
      <c r="S2736">
        <f t="shared" si="385"/>
        <v>-1.027116959482728E-32</v>
      </c>
      <c r="U2736">
        <f t="shared" si="386"/>
        <v>2.6270057281784359E-34</v>
      </c>
    </row>
    <row r="2737" spans="1:21" x14ac:dyDescent="0.3">
      <c r="A2737" t="s">
        <v>3</v>
      </c>
      <c r="D2737" s="61" t="s">
        <v>3</v>
      </c>
      <c r="E2737" s="61" t="s">
        <v>3</v>
      </c>
      <c r="F2737" t="s">
        <v>3</v>
      </c>
    </row>
    <row r="2738" spans="1:21" x14ac:dyDescent="0.3">
      <c r="E2738" s="61" t="s">
        <v>3</v>
      </c>
      <c r="F2738" t="s">
        <v>3</v>
      </c>
    </row>
    <row r="2739" spans="1:21" x14ac:dyDescent="0.3">
      <c r="E2739" s="61" t="s">
        <v>3</v>
      </c>
      <c r="F2739" t="s">
        <v>3</v>
      </c>
      <c r="U2739" t="s">
        <v>47</v>
      </c>
    </row>
    <row r="2740" spans="1:21" x14ac:dyDescent="0.3">
      <c r="D2740">
        <f>SUM(D2619:D2739)</f>
        <v>0.95093573865677716</v>
      </c>
      <c r="E2740">
        <f>SUM(E2619:E2739)</f>
        <v>1.0000000000000009</v>
      </c>
      <c r="F2740">
        <f>SUM(F2618:F2739)</f>
        <v>0.99982391657763936</v>
      </c>
      <c r="G2740">
        <f>SUM(G2619:G2739)</f>
        <v>1.7006250357824489E-2</v>
      </c>
      <c r="H2740">
        <f>SUM(H2619:H2739)</f>
        <v>8.9573737893815147E-5</v>
      </c>
      <c r="I2740">
        <f>SUM(I2619:I2739)</f>
        <v>1.7606793298723854E-4</v>
      </c>
      <c r="L2740">
        <f t="shared" ref="L2740:M2740" si="389">SUM(L2619:L2739)</f>
        <v>94.3113251902586</v>
      </c>
      <c r="M2740">
        <f t="shared" si="389"/>
        <v>1.3122702356089862E-2</v>
      </c>
      <c r="O2740">
        <f t="shared" ref="O2740" si="390">SUM(O2619:O2739)</f>
        <v>-1.1026439785527324</v>
      </c>
      <c r="R2740">
        <f t="shared" ref="R2740:S2740" si="391">SUM(R2619:R2739)</f>
        <v>7.5172797309502111E-4</v>
      </c>
      <c r="S2740">
        <f t="shared" si="391"/>
        <v>-3.6506141172899933E-6</v>
      </c>
      <c r="U2740">
        <f t="shared" ref="U2740" si="392">SUM(U2619:U2739)</f>
        <v>9.2025282272659755E-5</v>
      </c>
    </row>
    <row r="2741" spans="1:21" x14ac:dyDescent="0.3">
      <c r="E2741" t="s">
        <v>3</v>
      </c>
      <c r="F2741" t="s">
        <v>3</v>
      </c>
    </row>
    <row r="2742" spans="1:21" x14ac:dyDescent="0.3">
      <c r="H2742" t="s">
        <v>32</v>
      </c>
      <c r="I2742" t="s">
        <v>33</v>
      </c>
      <c r="K2742" t="s">
        <v>34</v>
      </c>
      <c r="L2742" t="s">
        <v>35</v>
      </c>
      <c r="M2742" t="s">
        <v>36</v>
      </c>
      <c r="O2742" t="s">
        <v>37</v>
      </c>
      <c r="R2742" t="s">
        <v>38</v>
      </c>
      <c r="S2742" t="s">
        <v>39</v>
      </c>
      <c r="U2742" t="s">
        <v>40</v>
      </c>
    </row>
    <row r="2744" spans="1:21" x14ac:dyDescent="0.3">
      <c r="T2744" s="9" t="s">
        <v>48</v>
      </c>
      <c r="U2744">
        <f>(U2740/(A2736-3))^0.5</f>
        <v>8.9846497882846053E-4</v>
      </c>
    </row>
    <row r="2745" spans="1:21" x14ac:dyDescent="0.3">
      <c r="D2745">
        <f>L2740</f>
        <v>94.3113251902586</v>
      </c>
      <c r="E2745">
        <f>O2740</f>
        <v>-1.1026439785527324</v>
      </c>
      <c r="G2745">
        <f>R2740</f>
        <v>7.5172797309502111E-4</v>
      </c>
    </row>
    <row r="2746" spans="1:21" x14ac:dyDescent="0.3">
      <c r="D2746">
        <f>O2740</f>
        <v>-1.1026439785527324</v>
      </c>
      <c r="E2746">
        <f>M2740</f>
        <v>1.3122702356089862E-2</v>
      </c>
      <c r="G2746">
        <f>S2740</f>
        <v>-3.6506141172899933E-6</v>
      </c>
      <c r="H2746" s="9" t="s">
        <v>49</v>
      </c>
      <c r="I2746">
        <f>MDETERM(D2745:E2746)</f>
        <v>2.1795705841564917E-2</v>
      </c>
      <c r="J2746" t="s">
        <v>3</v>
      </c>
      <c r="L2746" t="s">
        <v>3</v>
      </c>
      <c r="M2746" t="s">
        <v>3</v>
      </c>
      <c r="N2746" t="s">
        <v>3</v>
      </c>
    </row>
    <row r="2748" spans="1:21" x14ac:dyDescent="0.3">
      <c r="I2748" t="s">
        <v>3</v>
      </c>
    </row>
    <row r="2750" spans="1:21" x14ac:dyDescent="0.3">
      <c r="D2750">
        <f>R2740</f>
        <v>7.5172797309502111E-4</v>
      </c>
      <c r="E2750">
        <f>O2740</f>
        <v>-1.1026439785527324</v>
      </c>
      <c r="K2750" t="s">
        <v>50</v>
      </c>
      <c r="L2750" t="s">
        <v>51</v>
      </c>
    </row>
    <row r="2751" spans="1:21" x14ac:dyDescent="0.3">
      <c r="D2751">
        <f>S2740</f>
        <v>-3.6506141172899933E-6</v>
      </c>
      <c r="E2751">
        <f>M2740</f>
        <v>1.3122702356089862E-2</v>
      </c>
      <c r="H2751" s="9" t="s">
        <v>16</v>
      </c>
      <c r="I2751">
        <f>MDETERM(D2750:E2751)/MDETERM(D2745:E2746)</f>
        <v>2.67914001577662E-4</v>
      </c>
      <c r="K2751">
        <f>U2744*(ABS(L2751))^0.5</f>
        <v>8.9846497882846194E-4</v>
      </c>
      <c r="L2751">
        <f>(M2740*L2740-O2740*O2740)/I2746</f>
        <v>1.0000000000000031</v>
      </c>
      <c r="N2751">
        <f>D2616/K2751</f>
        <v>116.84554693476527</v>
      </c>
    </row>
    <row r="2755" spans="1:14" x14ac:dyDescent="0.3">
      <c r="D2755">
        <f>L2740</f>
        <v>94.3113251902586</v>
      </c>
      <c r="E2755">
        <f>R2740</f>
        <v>7.5172797309502111E-4</v>
      </c>
      <c r="L2755" t="s">
        <v>52</v>
      </c>
    </row>
    <row r="2756" spans="1:14" x14ac:dyDescent="0.3">
      <c r="D2756">
        <f>O2740</f>
        <v>-1.1026439785527324</v>
      </c>
      <c r="E2756">
        <f>S2740</f>
        <v>-3.6506141172899933E-6</v>
      </c>
      <c r="H2756" s="9" t="s">
        <v>18</v>
      </c>
      <c r="I2756">
        <f>MDETERM(D2755:E2756)/MDETERM(D2745:E2746)</f>
        <v>2.2233465225010424E-2</v>
      </c>
      <c r="K2756">
        <f>U2744*(ABS(L2756))^0.5</f>
        <v>8.9846497882846194E-4</v>
      </c>
      <c r="L2756">
        <f>(L2740*M2740-O2740*O2740)/I2746</f>
        <v>1.0000000000000031</v>
      </c>
      <c r="M2756" t="s">
        <v>3</v>
      </c>
      <c r="N2756">
        <f>N2616/K2756</f>
        <v>9562.4369692152304</v>
      </c>
    </row>
    <row r="2759" spans="1:14" x14ac:dyDescent="0.3">
      <c r="D2759" t="s">
        <v>3</v>
      </c>
      <c r="E2759" t="s">
        <v>3</v>
      </c>
      <c r="F2759" t="s">
        <v>3</v>
      </c>
      <c r="N2759" t="s">
        <v>3</v>
      </c>
    </row>
    <row r="2761" spans="1:14" x14ac:dyDescent="0.3">
      <c r="H2761" s="9"/>
    </row>
    <row r="2764" spans="1:14" x14ac:dyDescent="0.3">
      <c r="A2764" s="9" t="s">
        <v>22</v>
      </c>
      <c r="B2764" s="9"/>
      <c r="C2764" s="9"/>
      <c r="D2764">
        <f>1-U2740/G2740</f>
        <v>0.99458873765019462</v>
      </c>
    </row>
    <row r="2816" spans="1:15" x14ac:dyDescent="0.3">
      <c r="A2816" t="s">
        <v>3</v>
      </c>
      <c r="D2816">
        <f>D2616+$D$3*I2751</f>
        <v>0.10511558885373276</v>
      </c>
      <c r="N2816">
        <f>N2616+$D$3*I2756</f>
        <v>8.6026314617069684</v>
      </c>
      <c r="O2816" t="s">
        <v>3</v>
      </c>
    </row>
    <row r="2818" spans="1:21" ht="57.6" x14ac:dyDescent="0.3">
      <c r="D2818" s="63" t="s">
        <v>53</v>
      </c>
      <c r="E2818" s="63" t="s">
        <v>31</v>
      </c>
      <c r="F2818" t="s">
        <v>24</v>
      </c>
      <c r="H2818" t="s">
        <v>32</v>
      </c>
      <c r="I2818" t="s">
        <v>33</v>
      </c>
      <c r="K2818" t="s">
        <v>34</v>
      </c>
      <c r="L2818" t="s">
        <v>35</v>
      </c>
      <c r="M2818" t="s">
        <v>36</v>
      </c>
      <c r="O2818" t="s">
        <v>37</v>
      </c>
      <c r="R2818" t="s">
        <v>38</v>
      </c>
      <c r="S2818" t="s">
        <v>39</v>
      </c>
      <c r="U2818" t="s">
        <v>40</v>
      </c>
    </row>
    <row r="2819" spans="1:21" x14ac:dyDescent="0.3">
      <c r="A2819">
        <v>0</v>
      </c>
      <c r="D2819" s="61">
        <f>D2619</f>
        <v>4.2518059718941554E-3</v>
      </c>
      <c r="E2819" s="61">
        <f>D2819/SUM(D2819:D2936)</f>
        <v>4.4711811735038461E-3</v>
      </c>
      <c r="F2819">
        <f>D2816*EXP(-N2816+D2816*A2819-EXP(-N2816+D2816*A2819))</f>
        <v>1.9297986927740936E-5</v>
      </c>
      <c r="G2819">
        <f>(1/$H$4-E2819)^2</f>
        <v>2.9482824967505221E-5</v>
      </c>
      <c r="H2819">
        <f>F2819*(1/D2816+A2819-A2819*EXP(-N2816+D2816*A2819))</f>
        <v>1.8358824926142857E-4</v>
      </c>
      <c r="I2819">
        <f>F2819*(-1+EXP(-N2816+D2816*A2819))</f>
        <v>-1.9294443393495621E-5</v>
      </c>
      <c r="K2819">
        <f>E2819-F2819</f>
        <v>4.4518831865761055E-3</v>
      </c>
      <c r="L2819">
        <f>H2819*H2819</f>
        <v>3.370464526687643E-8</v>
      </c>
      <c r="M2819">
        <f>I2819*I2819</f>
        <v>3.7227554586480682E-10</v>
      </c>
      <c r="O2819">
        <f>H2819*I2819</f>
        <v>-3.5422330830855977E-9</v>
      </c>
      <c r="R2819">
        <f>H2819*K2819</f>
        <v>8.1731344013989696E-7</v>
      </c>
      <c r="S2819">
        <f>I2819*K2819</f>
        <v>-8.589660813784757E-8</v>
      </c>
      <c r="U2819">
        <f>K2819*K2819</f>
        <v>1.9819263906919021E-5</v>
      </c>
    </row>
    <row r="2820" spans="1:21" x14ac:dyDescent="0.3">
      <c r="A2820">
        <f>A2819+1</f>
        <v>1</v>
      </c>
      <c r="D2820" s="61">
        <f t="shared" ref="D2820:D2883" si="393">D2620</f>
        <v>5.8713955650789454E-4</v>
      </c>
      <c r="E2820" s="61">
        <f>D2820/SUM(D2819:D2936)</f>
        <v>6.1743347382994069E-4</v>
      </c>
      <c r="F2820">
        <f>D2816*EXP(-N2816+D2816*A2820-EXP(-N2816+D2816*A2820))</f>
        <v>2.143652027849117E-5</v>
      </c>
      <c r="G2820">
        <f>(1/$H$4-E2820)^2</f>
        <v>8.6184423612922735E-5</v>
      </c>
      <c r="H2820">
        <f>F2820*(1/D2816+A2820-A2820*EXP(-N2816+D2816*A2820))</f>
        <v>2.253649850676366E-4</v>
      </c>
      <c r="I2820">
        <f>F2820*(-1+EXP(-N2816+D2816*A2820))</f>
        <v>-2.14321477763014E-5</v>
      </c>
      <c r="K2820">
        <f t="shared" ref="K2820:K2883" si="394">E2820-F2820</f>
        <v>5.959969535514495E-4</v>
      </c>
      <c r="L2820">
        <f t="shared" ref="L2820:L2883" si="395">H2820*H2820</f>
        <v>5.0789376494536063E-8</v>
      </c>
      <c r="M2820">
        <f t="shared" ref="M2820:M2883" si="396">I2820*I2820</f>
        <v>4.5933695830522101E-10</v>
      </c>
      <c r="O2820">
        <f t="shared" ref="O2820:O2883" si="397">H2820*I2820</f>
        <v>-4.8300556635735454E-9</v>
      </c>
      <c r="R2820">
        <f t="shared" ref="R2820:R2883" si="398">H2820*K2820</f>
        <v>1.3431684453747932E-7</v>
      </c>
      <c r="S2820">
        <f t="shared" ref="S2820:S2883" si="399">I2820*K2820</f>
        <v>-1.2773494782740107E-8</v>
      </c>
      <c r="U2820">
        <f t="shared" ref="U2820:U2883" si="400">K2820*K2820</f>
        <v>3.5521236864260867E-7</v>
      </c>
    </row>
    <row r="2821" spans="1:21" x14ac:dyDescent="0.3">
      <c r="A2821">
        <f t="shared" ref="A2821:A2884" si="401">A2820+1</f>
        <v>2</v>
      </c>
      <c r="D2821" s="61">
        <f t="shared" si="393"/>
        <v>2.2883227438282399E-4</v>
      </c>
      <c r="E2821" s="61">
        <f>D2821/SUM(D2819:D2936)</f>
        <v>2.406390517050667E-4</v>
      </c>
      <c r="F2821">
        <f>D2816*EXP(-N2816+D2816*A2821-EXP(-N2816+D2816*A2821))</f>
        <v>2.3811984470438102E-5</v>
      </c>
      <c r="G2821">
        <f t="shared" ref="G2821:G2884" si="402">(1/$H$4-E2821)^2</f>
        <v>9.3322382357163616E-5</v>
      </c>
      <c r="H2821">
        <f>F2821*(1/D2816+A2821-A2821*EXP(-N2816+D2816*A2821))</f>
        <v>2.7414460638298802E-4</v>
      </c>
      <c r="I2821">
        <f>F2821*(-1+EXP(-N2816+D2816*A2821))</f>
        <v>-2.3806589085224643E-5</v>
      </c>
      <c r="K2821">
        <f t="shared" si="394"/>
        <v>2.1682706723462859E-4</v>
      </c>
      <c r="L2821">
        <f t="shared" si="395"/>
        <v>7.5155265208883442E-8</v>
      </c>
      <c r="M2821">
        <f t="shared" si="396"/>
        <v>5.6675368387273709E-10</v>
      </c>
      <c r="O2821">
        <f t="shared" si="397"/>
        <v>-6.5264479940904485E-9</v>
      </c>
      <c r="R2821">
        <f t="shared" si="398"/>
        <v>5.9441971000214932E-8</v>
      </c>
      <c r="S2821">
        <f t="shared" si="399"/>
        <v>-5.1619128922091792E-9</v>
      </c>
      <c r="U2821">
        <f t="shared" si="400"/>
        <v>4.7013977085570149E-8</v>
      </c>
    </row>
    <row r="2822" spans="1:21" x14ac:dyDescent="0.3">
      <c r="A2822">
        <f t="shared" si="401"/>
        <v>3</v>
      </c>
      <c r="D2822" s="61">
        <f t="shared" si="393"/>
        <v>1.5916220114630932E-4</v>
      </c>
      <c r="E2822" s="61">
        <f>D2822/SUM(D2819:D2936)</f>
        <v>1.6737429741691095E-4</v>
      </c>
      <c r="F2822">
        <f>D2816*EXP(-N2816+D2816*A2822-EXP(-N2816+D2816*A2822))</f>
        <v>2.6450616806882448E-5</v>
      </c>
      <c r="G2822">
        <f t="shared" si="402"/>
        <v>9.4743276573020763E-5</v>
      </c>
      <c r="H2822">
        <f>F2822*(1/D2816+A2822-A2822*EXP(-N2816+D2816*A2822))</f>
        <v>3.3096550412849336E-4</v>
      </c>
      <c r="I2822">
        <f>F2822*(-1+EXP(-N2816+D2816*A2822))</f>
        <v>-2.6443959266784913E-5</v>
      </c>
      <c r="K2822">
        <f t="shared" si="394"/>
        <v>1.4092368061002851E-4</v>
      </c>
      <c r="L2822">
        <f t="shared" si="395"/>
        <v>1.0953816492302775E-7</v>
      </c>
      <c r="M2822">
        <f t="shared" si="396"/>
        <v>6.9928298170337967E-10</v>
      </c>
      <c r="O2822">
        <f t="shared" si="397"/>
        <v>-8.7520383098848118E-9</v>
      </c>
      <c r="R2822">
        <f t="shared" si="398"/>
        <v>4.6640876996740866E-8</v>
      </c>
      <c r="S2822">
        <f t="shared" si="399"/>
        <v>-3.7265800697770011E-9</v>
      </c>
      <c r="U2822">
        <f t="shared" si="400"/>
        <v>1.9859483756677323E-8</v>
      </c>
    </row>
    <row r="2823" spans="1:21" x14ac:dyDescent="0.3">
      <c r="A2823">
        <f t="shared" si="401"/>
        <v>4</v>
      </c>
      <c r="D2823" s="61">
        <f t="shared" si="393"/>
        <v>2.1879988530606242E-4</v>
      </c>
      <c r="E2823" s="61">
        <f>D2823/SUM(D2819:D2936)</f>
        <v>2.3008903379225526E-4</v>
      </c>
      <c r="F2823">
        <f>D2816*EXP(-N2816+D2816*A2823-EXP(-N2816+D2816*A2823))</f>
        <v>2.9381557123383219E-5</v>
      </c>
      <c r="G2823">
        <f t="shared" si="402"/>
        <v>9.3526327413227808E-5</v>
      </c>
      <c r="H2823">
        <f>F2823*(1/D2816+A2823-A2823*EXP(-N2816+D2816*A2823))</f>
        <v>3.9701001747807383E-4</v>
      </c>
      <c r="I2823">
        <f>F2823*(-1+EXP(-N2816+D2816*A2823))</f>
        <v>-2.9373342192471273E-5</v>
      </c>
      <c r="K2823">
        <f t="shared" si="394"/>
        <v>2.0070747666887205E-4</v>
      </c>
      <c r="L2823">
        <f t="shared" si="395"/>
        <v>1.576169539779405E-7</v>
      </c>
      <c r="M2823">
        <f t="shared" si="396"/>
        <v>8.6279323155601306E-10</v>
      </c>
      <c r="O2823">
        <f t="shared" si="397"/>
        <v>-1.1661511097222463E-8</v>
      </c>
      <c r="R2823">
        <f t="shared" si="398"/>
        <v>7.9682878820288987E-8</v>
      </c>
      <c r="S2823">
        <f t="shared" si="399"/>
        <v>-5.8954493927822231E-9</v>
      </c>
      <c r="U2823">
        <f t="shared" si="400"/>
        <v>4.0283491190785819E-8</v>
      </c>
    </row>
    <row r="2824" spans="1:21" x14ac:dyDescent="0.3">
      <c r="A2824">
        <f t="shared" si="401"/>
        <v>5</v>
      </c>
      <c r="D2824" s="61">
        <f t="shared" si="393"/>
        <v>1.8892763764826815E-4</v>
      </c>
      <c r="E2824" s="61">
        <f>D2824/SUM(D2819:D2936)</f>
        <v>1.9867550452476801E-4</v>
      </c>
      <c r="F2824">
        <f>D2816*EXP(-N2816+D2816*A2824-EXP(-N2816+D2816*A2824))</f>
        <v>3.2637168195609559E-5</v>
      </c>
      <c r="G2824">
        <f t="shared" si="402"/>
        <v>9.4134908490359212E-5</v>
      </c>
      <c r="H2824">
        <f>F2824*(1/D2816+A2824-A2824*EXP(-N2816+D2816*A2824))</f>
        <v>4.7362353127029647E-4</v>
      </c>
      <c r="I2824">
        <f>F2824*(-1+EXP(-N2816+D2816*A2824))</f>
        <v>-3.2627031586558101E-5</v>
      </c>
      <c r="K2824">
        <f t="shared" si="394"/>
        <v>1.6603833632915845E-4</v>
      </c>
      <c r="L2824">
        <f t="shared" si="395"/>
        <v>2.243192493729455E-7</v>
      </c>
      <c r="M2824">
        <f t="shared" si="396"/>
        <v>1.0645231901502599E-9</v>
      </c>
      <c r="O2824">
        <f t="shared" si="397"/>
        <v>-1.5452929914893151E-8</v>
      </c>
      <c r="R2824">
        <f t="shared" si="398"/>
        <v>7.8639663178461176E-8</v>
      </c>
      <c r="S2824">
        <f t="shared" si="399"/>
        <v>-5.4173380439910102E-9</v>
      </c>
      <c r="U2824">
        <f t="shared" si="400"/>
        <v>2.7568729130954738E-8</v>
      </c>
    </row>
    <row r="2825" spans="1:21" x14ac:dyDescent="0.3">
      <c r="A2825">
        <f t="shared" si="401"/>
        <v>6</v>
      </c>
      <c r="D2825" s="61">
        <f t="shared" si="393"/>
        <v>1.292494748669822E-4</v>
      </c>
      <c r="E2825" s="61">
        <f>D2825/SUM(D2819:D2936)</f>
        <v>1.3591820100225765E-4</v>
      </c>
      <c r="F2825">
        <f>D2816*EXP(-N2816+D2816*A2825-EXP(-N2816+D2816*A2825))</f>
        <v>3.6253391355559132E-5</v>
      </c>
      <c r="G2825">
        <f t="shared" si="402"/>
        <v>9.5356629173258618E-5</v>
      </c>
      <c r="H2825">
        <f>F2825*(1/D2816+A2825-A2825*EXP(-N2816+D2816*A2825))</f>
        <v>5.6233602370856558E-4</v>
      </c>
      <c r="I2825">
        <f>F2825*(-1+EXP(-N2816+D2816*A2825))</f>
        <v>-3.62408835826728E-5</v>
      </c>
      <c r="K2825">
        <f t="shared" si="394"/>
        <v>9.9664809646698521E-5</v>
      </c>
      <c r="L2825">
        <f t="shared" si="395"/>
        <v>3.1622180356036045E-7</v>
      </c>
      <c r="M2825">
        <f t="shared" si="396"/>
        <v>1.3134016428528428E-9</v>
      </c>
      <c r="O2825">
        <f t="shared" si="397"/>
        <v>-2.0379554369565257E-8</v>
      </c>
      <c r="R2825">
        <f t="shared" si="398"/>
        <v>5.6045112760395538E-8</v>
      </c>
      <c r="S2825">
        <f t="shared" si="399"/>
        <v>-3.6119407636952461E-9</v>
      </c>
      <c r="U2825">
        <f t="shared" si="400"/>
        <v>9.9330742819126512E-9</v>
      </c>
    </row>
    <row r="2826" spans="1:21" x14ac:dyDescent="0.3">
      <c r="A2826">
        <f t="shared" si="401"/>
        <v>7</v>
      </c>
      <c r="D2826" s="61">
        <f t="shared" si="393"/>
        <v>1.2923267352736023E-4</v>
      </c>
      <c r="E2826" s="61">
        <f>D2826/SUM(D2819:D2936)</f>
        <v>1.3590053278458638E-4</v>
      </c>
      <c r="F2826">
        <f>D2816*EXP(-N2816+D2816*A2826-EXP(-N2816+D2816*A2826))</f>
        <v>4.0270141147247453E-5</v>
      </c>
      <c r="G2826">
        <f t="shared" si="402"/>
        <v>9.5356974236402502E-5</v>
      </c>
      <c r="H2826">
        <f>F2826*(1/D2816+A2826-A2826*EXP(-N2816+D2816*A2826))</f>
        <v>6.6488636906770376E-4</v>
      </c>
      <c r="I2826">
        <f>F2826*(-1+EXP(-N2816+D2816*A2826))</f>
        <v>-4.0254707604841865E-5</v>
      </c>
      <c r="K2826">
        <f t="shared" si="394"/>
        <v>9.5630391637338937E-5</v>
      </c>
      <c r="L2826">
        <f t="shared" si="395"/>
        <v>4.4207388377203479E-7</v>
      </c>
      <c r="M2826">
        <f t="shared" si="396"/>
        <v>1.6204414843513135E-9</v>
      </c>
      <c r="O2826">
        <f t="shared" si="397"/>
        <v>-2.676480637726539E-8</v>
      </c>
      <c r="R2826">
        <f t="shared" si="398"/>
        <v>6.3583343868272783E-8</v>
      </c>
      <c r="S2826">
        <f t="shared" si="399"/>
        <v>-3.8495734534975937E-9</v>
      </c>
      <c r="U2826">
        <f t="shared" si="400"/>
        <v>9.1451718047108254E-9</v>
      </c>
    </row>
    <row r="2827" spans="1:21" x14ac:dyDescent="0.3">
      <c r="A2827">
        <f t="shared" si="401"/>
        <v>8</v>
      </c>
      <c r="D2827" s="61">
        <f t="shared" si="393"/>
        <v>8.9460722153159592E-5</v>
      </c>
      <c r="E2827" s="61">
        <f>D2827/SUM(D2819:D2936)</f>
        <v>9.4076516967934469E-5</v>
      </c>
      <c r="F2827">
        <f>D2816*EXP(-N2816+D2816*A2827-EXP(-N2816+D2816*A2827))</f>
        <v>4.4731743260950117E-5</v>
      </c>
      <c r="G2827">
        <f t="shared" si="402"/>
        <v>9.6175554005639209E-5</v>
      </c>
      <c r="H2827">
        <f>F2827*(1/D2816+A2827-A2827*EXP(-N2816+D2816*A2827))</f>
        <v>7.8324973658301807E-4</v>
      </c>
      <c r="I2827">
        <f>F2827*(-1+EXP(-N2816+D2816*A2827))</f>
        <v>-4.4712699645131742E-5</v>
      </c>
      <c r="K2827">
        <f t="shared" si="394"/>
        <v>4.9344773706984352E-5</v>
      </c>
      <c r="L2827">
        <f t="shared" si="395"/>
        <v>6.134801498573672E-7</v>
      </c>
      <c r="M2827">
        <f t="shared" si="396"/>
        <v>1.9992255095557643E-9</v>
      </c>
      <c r="O2827">
        <f t="shared" si="397"/>
        <v>-3.5021210218965045E-8</v>
      </c>
      <c r="R2827">
        <f t="shared" si="398"/>
        <v>3.8649281007744129E-8</v>
      </c>
      <c r="S2827">
        <f t="shared" si="399"/>
        <v>-2.2063380458173855E-9</v>
      </c>
      <c r="U2827">
        <f t="shared" si="400"/>
        <v>2.4349066921934941E-9</v>
      </c>
    </row>
    <row r="2828" spans="1:21" x14ac:dyDescent="0.3">
      <c r="A2828">
        <f t="shared" si="401"/>
        <v>9</v>
      </c>
      <c r="D2828" s="61">
        <f t="shared" si="393"/>
        <v>2.1863366056663175E-4</v>
      </c>
      <c r="E2828" s="61">
        <f>D2828/SUM(D2819:D2936)</f>
        <v>2.299142325594554E-4</v>
      </c>
      <c r="F2828">
        <f>D2816*EXP(-N2816+D2816*A2828-EXP(-N2816+D2816*A2828))</f>
        <v>4.9687420434378461E-5</v>
      </c>
      <c r="G2828">
        <f t="shared" si="402"/>
        <v>9.3529708414640241E-5</v>
      </c>
      <c r="H2828">
        <f>F2828*(1/D2816+A2828-A2828*EXP(-N2816+D2816*A2828))</f>
        <v>9.1966846724236861E-4</v>
      </c>
      <c r="I2828">
        <f>F2828*(-1+EXP(-N2816+D2816*A2828))</f>
        <v>-4.9663922420352363E-5</v>
      </c>
      <c r="K2828">
        <f t="shared" si="394"/>
        <v>1.8022681212507695E-4</v>
      </c>
      <c r="L2828">
        <f t="shared" si="395"/>
        <v>8.4579008963992763E-7</v>
      </c>
      <c r="M2828">
        <f t="shared" si="396"/>
        <v>2.4665051901747782E-9</v>
      </c>
      <c r="O2828">
        <f t="shared" si="397"/>
        <v>-4.5674343409569364E-8</v>
      </c>
      <c r="R2828">
        <f t="shared" si="398"/>
        <v>1.6574891606304786E-7</v>
      </c>
      <c r="S2828">
        <f t="shared" si="399"/>
        <v>-8.9507704154472421E-9</v>
      </c>
      <c r="U2828">
        <f t="shared" si="400"/>
        <v>3.2481703808767784E-8</v>
      </c>
    </row>
    <row r="2829" spans="1:21" x14ac:dyDescent="0.3">
      <c r="A2829">
        <f t="shared" si="401"/>
        <v>10</v>
      </c>
      <c r="D2829" s="61">
        <f t="shared" si="393"/>
        <v>2.9812786589345303E-5</v>
      </c>
      <c r="E2829" s="61">
        <f>D2829/SUM(D2819:D2936)</f>
        <v>3.1351000259446217E-5</v>
      </c>
      <c r="F2829">
        <f>D2816*EXP(-N2816+D2816*A2829-EXP(-N2816+D2816*A2829))</f>
        <v>5.5191831503483086E-5</v>
      </c>
      <c r="G2829">
        <f t="shared" si="402"/>
        <v>9.7409775939583693E-5</v>
      </c>
      <c r="H2829">
        <f>F2829*(1/D2816+A2829-A2829*EXP(-N2816+D2816*A2829))</f>
        <v>1.0766868552270631E-3</v>
      </c>
      <c r="I2829">
        <f>F2829*(-1+EXP(-N2816+D2816*A2829))</f>
        <v>-5.516283733659003E-5</v>
      </c>
      <c r="K2829">
        <f t="shared" si="394"/>
        <v>-2.3840831244036869E-5</v>
      </c>
      <c r="L2829">
        <f t="shared" si="395"/>
        <v>1.1592545842187427E-6</v>
      </c>
      <c r="M2829">
        <f t="shared" si="396"/>
        <v>3.0429386230230911E-9</v>
      </c>
      <c r="O2829">
        <f t="shared" si="397"/>
        <v>-5.9393101857335141E-8</v>
      </c>
      <c r="R2829">
        <f t="shared" si="398"/>
        <v>-2.5669109618141168E-8</v>
      </c>
      <c r="S2829">
        <f t="shared" si="399"/>
        <v>1.3151278958838992E-9</v>
      </c>
      <c r="U2829">
        <f t="shared" si="400"/>
        <v>5.6838523440664454E-10</v>
      </c>
    </row>
    <row r="2830" spans="1:21" x14ac:dyDescent="0.3">
      <c r="A2830">
        <f t="shared" si="401"/>
        <v>11</v>
      </c>
      <c r="D2830" s="61">
        <f t="shared" si="393"/>
        <v>9.9366018199151127E-5</v>
      </c>
      <c r="E2830" s="61">
        <f>D2830/SUM(D2819:D2936)</f>
        <v>1.0449288438723352E-4</v>
      </c>
      <c r="F2830">
        <f>D2816*EXP(-N2816+D2816*A2830-EXP(-N2816+D2816*A2830))</f>
        <v>6.1305669328769814E-5</v>
      </c>
      <c r="G2830">
        <f t="shared" si="402"/>
        <v>9.5971357676109698E-5</v>
      </c>
      <c r="H2830">
        <f>F2830*(1/D2816+A2830-A2830*EXP(-N2816+D2816*A2830))</f>
        <v>1.2571903106690871E-3</v>
      </c>
      <c r="I2830">
        <f>F2830*(-1+EXP(-N2816+D2816*A2830))</f>
        <v>-6.1269893674336721E-5</v>
      </c>
      <c r="K2830">
        <f t="shared" si="394"/>
        <v>4.3187215058463705E-5</v>
      </c>
      <c r="L2830">
        <f t="shared" si="395"/>
        <v>1.5805274772402357E-6</v>
      </c>
      <c r="M2830">
        <f t="shared" si="396"/>
        <v>3.7539998708645267E-9</v>
      </c>
      <c r="O2830">
        <f t="shared" si="397"/>
        <v>-7.7027916663101311E-8</v>
      </c>
      <c r="R2830">
        <f t="shared" si="398"/>
        <v>5.4294548316282657E-8</v>
      </c>
      <c r="S2830">
        <f t="shared" si="399"/>
        <v>-2.6460760747227849E-9</v>
      </c>
      <c r="U2830">
        <f t="shared" si="400"/>
        <v>1.865135544505994E-9</v>
      </c>
    </row>
    <row r="2831" spans="1:21" x14ac:dyDescent="0.3">
      <c r="A2831">
        <f t="shared" si="401"/>
        <v>12</v>
      </c>
      <c r="D2831" s="61">
        <f t="shared" si="393"/>
        <v>9.935608209414473E-5</v>
      </c>
      <c r="E2831" s="61">
        <f>D2831/SUM(D2819:D2936)</f>
        <v>1.0448243562124179E-4</v>
      </c>
      <c r="F2831">
        <f>D2816*EXP(-N2816+D2816*A2831-EXP(-N2816+D2816*A2831))</f>
        <v>6.8096323919125836E-5</v>
      </c>
      <c r="G2831">
        <f t="shared" si="402"/>
        <v>9.5971562398832738E-5</v>
      </c>
      <c r="H2831">
        <f>F2831*(1/D2816+A2831-A2831*EXP(-N2816+D2816*A2831))</f>
        <v>1.4644494356432236E-3</v>
      </c>
      <c r="I2831">
        <f>F2831*(-1+EXP(-N2816+D2816*A2831))</f>
        <v>-6.805218093013927E-5</v>
      </c>
      <c r="K2831">
        <f t="shared" si="394"/>
        <v>3.6386111702115955E-5</v>
      </c>
      <c r="L2831">
        <f t="shared" si="395"/>
        <v>2.1446121495557562E-6</v>
      </c>
      <c r="M2831">
        <f t="shared" si="396"/>
        <v>4.6310993293484108E-9</v>
      </c>
      <c r="O2831">
        <f t="shared" si="397"/>
        <v>-9.9658977957433E-8</v>
      </c>
      <c r="R2831">
        <f t="shared" si="398"/>
        <v>5.3285620747415E-8</v>
      </c>
      <c r="S2831">
        <f t="shared" si="399"/>
        <v>-2.4761542568966528E-9</v>
      </c>
      <c r="U2831">
        <f t="shared" si="400"/>
        <v>1.3239491247988596E-9</v>
      </c>
    </row>
    <row r="2832" spans="1:21" x14ac:dyDescent="0.3">
      <c r="A2832">
        <f t="shared" si="401"/>
        <v>13</v>
      </c>
      <c r="D2832" s="61">
        <f t="shared" si="393"/>
        <v>1.0927966887881629E-4</v>
      </c>
      <c r="E2832" s="61">
        <f>D2832/SUM(D2819:D2936)</f>
        <v>1.1491803750396091E-4</v>
      </c>
      <c r="F2832">
        <f>D2816*EXP(-N2816+D2816*A2832-EXP(-N2816+D2816*A2832))</f>
        <v>7.5638617728364144E-5</v>
      </c>
      <c r="G2832">
        <f t="shared" si="402"/>
        <v>9.5767206392987139E-5</v>
      </c>
      <c r="H2832">
        <f>F2832*(1/D2816+A2832-A2832*EXP(-N2816+D2816*A2832))</f>
        <v>1.7021696063370616E-3</v>
      </c>
      <c r="I2832">
        <f>F2832*(-1+EXP(-N2816+D2816*A2832))</f>
        <v>-7.55841508139884E-5</v>
      </c>
      <c r="K2832">
        <f t="shared" si="394"/>
        <v>3.9279419775596771E-5</v>
      </c>
      <c r="L2832">
        <f t="shared" si="395"/>
        <v>2.8973813687376672E-6</v>
      </c>
      <c r="M2832">
        <f t="shared" si="396"/>
        <v>5.7129638542717432E-9</v>
      </c>
      <c r="O2832">
        <f t="shared" si="397"/>
        <v>-1.2865704423636773E-7</v>
      </c>
      <c r="R2832">
        <f t="shared" si="398"/>
        <v>6.6860234496575745E-8</v>
      </c>
      <c r="S2832">
        <f t="shared" si="399"/>
        <v>-2.9689015882046647E-9</v>
      </c>
      <c r="U2832">
        <f t="shared" si="400"/>
        <v>1.5428728179075426E-9</v>
      </c>
    </row>
    <row r="2833" spans="1:21" x14ac:dyDescent="0.3">
      <c r="A2833">
        <f t="shared" si="401"/>
        <v>14</v>
      </c>
      <c r="D2833" s="61">
        <f t="shared" si="393"/>
        <v>2.1851125999207405E-4</v>
      </c>
      <c r="E2833" s="61">
        <f>D2833/SUM(D2819:D2936)</f>
        <v>2.2978551663304525E-4</v>
      </c>
      <c r="F2833">
        <f>D2816*EXP(-N2816+D2816*A2833-EXP(-N2816+D2816*A2833))</f>
        <v>8.4015620814242652E-5</v>
      </c>
      <c r="G2833">
        <f t="shared" si="402"/>
        <v>9.3532198074187096E-5</v>
      </c>
      <c r="H2833">
        <f>F2833*(1/D2816+A2833-A2833*EXP(-N2816+D2816*A2833))</f>
        <v>1.9745467215859049E-3</v>
      </c>
      <c r="I2833">
        <f>F2833*(-1+EXP(-N2816+D2816*A2833))</f>
        <v>-8.3948416005418213E-5</v>
      </c>
      <c r="K2833">
        <f t="shared" si="394"/>
        <v>1.4576989581880259E-4</v>
      </c>
      <c r="L2833">
        <f t="shared" si="395"/>
        <v>3.8988347557256453E-6</v>
      </c>
      <c r="M2833">
        <f t="shared" si="396"/>
        <v>7.0473365498187572E-9</v>
      </c>
      <c r="O2833">
        <f t="shared" si="397"/>
        <v>-1.6576006960582825E-7</v>
      </c>
      <c r="R2833">
        <f t="shared" si="398"/>
        <v>2.8782946989493556E-7</v>
      </c>
      <c r="S2833">
        <f t="shared" si="399"/>
        <v>-1.2237151855263312E-8</v>
      </c>
      <c r="U2833">
        <f t="shared" si="400"/>
        <v>2.1248862527024561E-8</v>
      </c>
    </row>
    <row r="2834" spans="1:21" x14ac:dyDescent="0.3">
      <c r="A2834">
        <f t="shared" si="401"/>
        <v>15</v>
      </c>
      <c r="D2834" s="61">
        <f t="shared" si="393"/>
        <v>2.9788052242649978E-4</v>
      </c>
      <c r="E2834" s="61">
        <f>D2834/SUM(D2819:D2936)</f>
        <v>3.1324989725095852E-4</v>
      </c>
      <c r="F2834">
        <f>D2816*EXP(-N2816+D2816*A2834-EXP(-N2816+D2816*A2834))</f>
        <v>9.3319554329827746E-5</v>
      </c>
      <c r="G2834">
        <f t="shared" si="402"/>
        <v>9.1924762176424604E-5</v>
      </c>
      <c r="H2834">
        <f>F2834*(1/D2816+A2834-A2834*EXP(-N2816+D2816*A2834))</f>
        <v>2.2863298518588679E-3</v>
      </c>
      <c r="I2834">
        <f>F2834*(-1+EXP(-N2816+D2816*A2834))</f>
        <v>-9.323663341488875E-5</v>
      </c>
      <c r="K2834">
        <f t="shared" si="394"/>
        <v>2.1993034292113077E-4</v>
      </c>
      <c r="L2834">
        <f t="shared" si="395"/>
        <v>5.2273041915009924E-6</v>
      </c>
      <c r="M2834">
        <f t="shared" si="396"/>
        <v>8.6930698105423487E-9</v>
      </c>
      <c r="O2834">
        <f t="shared" si="397"/>
        <v>-2.1316969826328218E-7</v>
      </c>
      <c r="R2834">
        <f t="shared" si="398"/>
        <v>5.0283330835013895E-7</v>
      </c>
      <c r="S2834">
        <f t="shared" si="399"/>
        <v>-2.0505564759748242E-8</v>
      </c>
      <c r="U2834">
        <f t="shared" si="400"/>
        <v>4.8369355737406176E-8</v>
      </c>
    </row>
    <row r="2835" spans="1:21" x14ac:dyDescent="0.3">
      <c r="A2835">
        <f t="shared" si="401"/>
        <v>16</v>
      </c>
      <c r="D2835" s="61">
        <f t="shared" si="393"/>
        <v>7.0448354215401233E-4</v>
      </c>
      <c r="E2835" s="61">
        <f>D2835/SUM(D2819:D2936)</f>
        <v>7.4083191273167904E-4</v>
      </c>
      <c r="F2835">
        <f>D2816*EXP(-N2816+D2816*A2835-EXP(-N2816+D2816*A2835))</f>
        <v>1.0365279166686501E-4</v>
      </c>
      <c r="G2835">
        <f t="shared" si="402"/>
        <v>8.3908497997639921E-5</v>
      </c>
      <c r="H2835">
        <f>F2835*(1/D2816+A2835-A2835*EXP(-N2816+D2816*A2835))</f>
        <v>2.6428916037454951E-3</v>
      </c>
      <c r="I2835">
        <f>F2835*(-1+EXP(-N2816+D2816*A2835))</f>
        <v>-1.0355048037865577E-4</v>
      </c>
      <c r="K2835">
        <f t="shared" si="394"/>
        <v>6.3717912106481408E-4</v>
      </c>
      <c r="L2835">
        <f t="shared" si="395"/>
        <v>6.9848760291484349E-6</v>
      </c>
      <c r="M2835">
        <f t="shared" si="396"/>
        <v>1.0722701986650374E-8</v>
      </c>
      <c r="O2835">
        <f t="shared" si="397"/>
        <v>-2.7367269515656194E-7</v>
      </c>
      <c r="R2835">
        <f t="shared" si="398"/>
        <v>1.6839953491441314E-6</v>
      </c>
      <c r="S2835">
        <f t="shared" si="399"/>
        <v>-6.5980204073511155E-8</v>
      </c>
      <c r="U2835">
        <f t="shared" si="400"/>
        <v>4.05997232320929E-7</v>
      </c>
    </row>
    <row r="2836" spans="1:21" x14ac:dyDescent="0.3">
      <c r="A2836">
        <f t="shared" si="401"/>
        <v>17</v>
      </c>
      <c r="D2836" s="61">
        <f t="shared" si="393"/>
        <v>6.1480151632903335E-4</v>
      </c>
      <c r="E2836" s="61">
        <f>D2836/SUM(D2819:D2936)</f>
        <v>6.4652267375864682E-4</v>
      </c>
      <c r="F2836">
        <f>D2816*EXP(-N2816+D2816*A2836-EXP(-N2816+D2816*A2836))</f>
        <v>1.151289674941119E-4</v>
      </c>
      <c r="G2836">
        <f t="shared" si="402"/>
        <v>8.5645167325036596E-5</v>
      </c>
      <c r="H2836">
        <f>F2836*(1/D2816+A2836-A2836*EXP(-N2816+D2816*A2836))</f>
        <v>3.05030710337649E-3</v>
      </c>
      <c r="I2836">
        <f>F2836*(-1+EXP(-N2816+D2816*A2836))</f>
        <v>-1.1500273293150983E-4</v>
      </c>
      <c r="K2836">
        <f t="shared" si="394"/>
        <v>5.3139370626453493E-4</v>
      </c>
      <c r="L2836">
        <f t="shared" si="395"/>
        <v>9.3043734249090734E-6</v>
      </c>
      <c r="M2836">
        <f t="shared" si="396"/>
        <v>1.3225628581716176E-8</v>
      </c>
      <c r="O2836">
        <f t="shared" si="397"/>
        <v>-3.5079365316869381E-7</v>
      </c>
      <c r="R2836">
        <f t="shared" si="398"/>
        <v>1.6209139969082709E-6</v>
      </c>
      <c r="S2836">
        <f t="shared" si="399"/>
        <v>-6.1111728483025492E-8</v>
      </c>
      <c r="U2836">
        <f t="shared" si="400"/>
        <v>2.8237927105755882E-7</v>
      </c>
    </row>
    <row r="2837" spans="1:21" x14ac:dyDescent="0.3">
      <c r="A2837">
        <f t="shared" si="401"/>
        <v>18</v>
      </c>
      <c r="D2837" s="61">
        <f t="shared" si="393"/>
        <v>1.010416505263361E-3</v>
      </c>
      <c r="E2837" s="61">
        <f>D2837/SUM(D2819:D2936)</f>
        <v>1.0625497225402445E-3</v>
      </c>
      <c r="F2837">
        <f>D2816*EXP(-N2816+D2816*A2837-EXP(-N2816+D2816*A2837))</f>
        <v>1.2787420593374525E-4</v>
      </c>
      <c r="G2837">
        <f t="shared" si="402"/>
        <v>7.8118028288409091E-5</v>
      </c>
      <c r="H2837">
        <f>F2837*(1/D2816+A2837-A2837*EXP(-N2816+D2816*A2837))</f>
        <v>3.5154425982943343E-3</v>
      </c>
      <c r="I2837">
        <f>F2837*(-1+EXP(-N2816+D2816*A2837))</f>
        <v>-1.2771845604689439E-4</v>
      </c>
      <c r="K2837">
        <f t="shared" si="394"/>
        <v>9.3467551660649927E-4</v>
      </c>
      <c r="L2837">
        <f t="shared" si="395"/>
        <v>1.2358336661902421E-5</v>
      </c>
      <c r="M2837">
        <f t="shared" si="396"/>
        <v>1.6312004015002494E-8</v>
      </c>
      <c r="O2837">
        <f t="shared" si="397"/>
        <v>-4.4898690097563518E-7</v>
      </c>
      <c r="R2837">
        <f t="shared" si="398"/>
        <v>3.2857981266612512E-6</v>
      </c>
      <c r="S2837">
        <f t="shared" si="399"/>
        <v>-1.1937531388581548E-7</v>
      </c>
      <c r="U2837">
        <f t="shared" si="400"/>
        <v>8.7361832134362629E-7</v>
      </c>
    </row>
    <row r="2838" spans="1:21" x14ac:dyDescent="0.3">
      <c r="A2838">
        <f t="shared" si="401"/>
        <v>19</v>
      </c>
      <c r="D2838" s="61">
        <f t="shared" si="393"/>
        <v>1.2268272676002328E-3</v>
      </c>
      <c r="E2838" s="61">
        <f>D2838/SUM(D2819:D2936)</f>
        <v>1.2901263647248761E-3</v>
      </c>
      <c r="F2838">
        <f>D2816*EXP(-N2816+D2816*A2838-EXP(-N2816+D2816*A2838))</f>
        <v>1.4202848019860765E-4</v>
      </c>
      <c r="G2838">
        <f t="shared" si="402"/>
        <v>7.4146974250425049E-5</v>
      </c>
      <c r="H2838">
        <f>F2838*(1/D2816+A2838-A2838*EXP(-N2816+D2816*A2838))</f>
        <v>4.0460547812248091E-3</v>
      </c>
      <c r="I2838">
        <f>F2838*(-1+EXP(-N2816+D2816*A2838))</f>
        <v>-1.4183631649960078E-4</v>
      </c>
      <c r="K2838">
        <f t="shared" si="394"/>
        <v>1.1480978845262685E-3</v>
      </c>
      <c r="L2838">
        <f t="shared" si="395"/>
        <v>1.6370559292672136E-5</v>
      </c>
      <c r="M2838">
        <f t="shared" si="396"/>
        <v>2.0117540678174925E-8</v>
      </c>
      <c r="O2838">
        <f t="shared" si="397"/>
        <v>-5.73877506524525E-7</v>
      </c>
      <c r="R2838">
        <f t="shared" si="398"/>
        <v>4.6452669350015978E-6</v>
      </c>
      <c r="S2838">
        <f t="shared" si="399"/>
        <v>-1.6284197492218992E-7</v>
      </c>
      <c r="U2838">
        <f t="shared" si="400"/>
        <v>1.3181287524536929E-6</v>
      </c>
    </row>
    <row r="2839" spans="1:21" x14ac:dyDescent="0.3">
      <c r="A2839">
        <f t="shared" si="401"/>
        <v>20</v>
      </c>
      <c r="D2839" s="61">
        <f t="shared" si="393"/>
        <v>1.1463465877014178E-3</v>
      </c>
      <c r="E2839" s="61">
        <f>D2839/SUM(D2819:D2936)</f>
        <v>1.2054932222030732E-3</v>
      </c>
      <c r="F2839">
        <f>D2816*EXP(-N2816+D2816*A2839-EXP(-N2816+D2816*A2839))</f>
        <v>1.5774711717376762E-4</v>
      </c>
      <c r="G2839">
        <f t="shared" si="402"/>
        <v>7.5611665934557286E-5</v>
      </c>
      <c r="H2839">
        <f>F2839*(1/D2816+A2839-A2839*EXP(-N2816+D2816*A2839))</f>
        <v>4.6509020509703349E-3</v>
      </c>
      <c r="I2839">
        <f>F2839*(-1+EXP(-N2816+D2816*A2839))</f>
        <v>-1.5751002978054172E-4</v>
      </c>
      <c r="K2839">
        <f t="shared" si="394"/>
        <v>1.0477461050293056E-3</v>
      </c>
      <c r="L2839">
        <f t="shared" si="395"/>
        <v>2.1630889887720066E-5</v>
      </c>
      <c r="M2839">
        <f t="shared" si="396"/>
        <v>2.4809409481467141E-8</v>
      </c>
      <c r="O2839">
        <f t="shared" si="397"/>
        <v>-7.3256372055472006E-7</v>
      </c>
      <c r="R2839">
        <f t="shared" si="398"/>
        <v>4.8729645087769776E-6</v>
      </c>
      <c r="S2839">
        <f t="shared" si="399"/>
        <v>-1.6503052020561251E-7</v>
      </c>
      <c r="U2839">
        <f t="shared" si="400"/>
        <v>1.0977719006040806E-6</v>
      </c>
    </row>
    <row r="2840" spans="1:21" x14ac:dyDescent="0.3">
      <c r="A2840">
        <f t="shared" si="401"/>
        <v>21</v>
      </c>
      <c r="D2840" s="61">
        <f t="shared" si="393"/>
        <v>1.1055784534764101E-3</v>
      </c>
      <c r="E2840" s="61">
        <f>D2840/SUM(D2819:D2936)</f>
        <v>1.1626216247146942E-3</v>
      </c>
      <c r="F2840">
        <f>D2816*EXP(-N2816+D2816*A2840-EXP(-N2816+D2816*A2840))</f>
        <v>1.7520246166772272E-4</v>
      </c>
      <c r="G2840">
        <f t="shared" si="402"/>
        <v>7.6359083592556344E-5</v>
      </c>
      <c r="H2840">
        <f>F2840*(1/D2816+A2840-A2840*EXP(-N2816+D2816*A2840))</f>
        <v>5.339869044991119E-3</v>
      </c>
      <c r="I2840">
        <f>F2840*(-1+EXP(-N2816+D2816*A2840))</f>
        <v>-1.7490995325952847E-4</v>
      </c>
      <c r="K2840">
        <f t="shared" si="394"/>
        <v>9.8741916304697155E-4</v>
      </c>
      <c r="L2840">
        <f t="shared" si="395"/>
        <v>2.8514201417654367E-5</v>
      </c>
      <c r="M2840">
        <f t="shared" si="396"/>
        <v>3.0593491749250434E-8</v>
      </c>
      <c r="O2840">
        <f t="shared" si="397"/>
        <v>-9.3399624507139959E-7</v>
      </c>
      <c r="R2840">
        <f t="shared" si="398"/>
        <v>5.2726890231855621E-6</v>
      </c>
      <c r="S2840">
        <f t="shared" si="399"/>
        <v>-1.7270943965610851E-7</v>
      </c>
      <c r="U2840">
        <f t="shared" si="400"/>
        <v>9.7499660355238178E-7</v>
      </c>
    </row>
    <row r="2841" spans="1:21" x14ac:dyDescent="0.3">
      <c r="A2841">
        <f t="shared" si="401"/>
        <v>22</v>
      </c>
      <c r="D2841" s="61">
        <f t="shared" si="393"/>
        <v>1.389883185482768E-3</v>
      </c>
      <c r="E2841" s="61">
        <f>D2841/SUM(D2819:D2936)</f>
        <v>1.4615952781898975E-3</v>
      </c>
      <c r="F2841">
        <f>D2816*EXP(-N2816+D2816*A2841-EXP(-N2816+D2816*A2841))</f>
        <v>1.9458571637964221E-4</v>
      </c>
      <c r="G2841">
        <f t="shared" si="402"/>
        <v>7.1223384941683502E-5</v>
      </c>
      <c r="H2841">
        <f>F2841*(1/D2816+A2841-A2841*EXP(-N2816+D2816*A2841))</f>
        <v>6.124105904573793E-3</v>
      </c>
      <c r="I2841">
        <f>F2841*(-1+EXP(-N2816+D2816*A2841))</f>
        <v>-1.9422483852827343E-4</v>
      </c>
      <c r="K2841">
        <f t="shared" si="394"/>
        <v>1.2670095618102554E-3</v>
      </c>
      <c r="L2841">
        <f t="shared" si="395"/>
        <v>3.7504673130435593E-5</v>
      </c>
      <c r="M2841">
        <f t="shared" si="396"/>
        <v>3.7723287901333889E-8</v>
      </c>
      <c r="O2841">
        <f t="shared" si="397"/>
        <v>-1.1894534804458909E-6</v>
      </c>
      <c r="R2841">
        <f t="shared" si="398"/>
        <v>7.7593007386336386E-6</v>
      </c>
      <c r="S2841">
        <f t="shared" si="399"/>
        <v>-2.4608472755637532E-7</v>
      </c>
      <c r="U2841">
        <f t="shared" si="400"/>
        <v>1.6053132297186153E-6</v>
      </c>
    </row>
    <row r="2842" spans="1:21" x14ac:dyDescent="0.3">
      <c r="A2842">
        <f t="shared" si="401"/>
        <v>23</v>
      </c>
      <c r="D2842" s="61">
        <f t="shared" si="393"/>
        <v>9.4539543004458146E-4</v>
      </c>
      <c r="E2842" s="61">
        <f>D2842/SUM(D2819:D2936)</f>
        <v>9.9417383490074565E-4</v>
      </c>
      <c r="F2842">
        <f>D2816*EXP(-N2816+D2816*A2842-EXP(-N2816+D2816*A2842))</f>
        <v>2.1610897502465047E-4</v>
      </c>
      <c r="G2842">
        <f t="shared" si="402"/>
        <v>7.9331375962599381E-5</v>
      </c>
      <c r="H2842">
        <f>F2842*(1/D2816+A2842-A2842*EXP(-N2816+D2816*A2842))</f>
        <v>7.0161838657839069E-3</v>
      </c>
      <c r="I2842">
        <f>F2842*(-1+EXP(-N2816+D2816*A2842))</f>
        <v>-2.1566375653245151E-4</v>
      </c>
      <c r="K2842">
        <f t="shared" si="394"/>
        <v>7.7806485987609521E-4</v>
      </c>
      <c r="L2842">
        <f t="shared" si="395"/>
        <v>4.9226836038486405E-5</v>
      </c>
      <c r="M2842">
        <f t="shared" si="396"/>
        <v>4.6510855881688522E-8</v>
      </c>
      <c r="O2842">
        <f t="shared" si="397"/>
        <v>-1.5131365690173349E-6</v>
      </c>
      <c r="R2842">
        <f t="shared" si="398"/>
        <v>5.4590461163960757E-6</v>
      </c>
      <c r="S2842">
        <f t="shared" si="399"/>
        <v>-1.6780039050677419E-7</v>
      </c>
      <c r="U2842">
        <f t="shared" si="400"/>
        <v>6.0538492617400769E-7</v>
      </c>
    </row>
    <row r="2843" spans="1:21" x14ac:dyDescent="0.3">
      <c r="A2843">
        <f t="shared" si="401"/>
        <v>24</v>
      </c>
      <c r="D2843" s="61">
        <f t="shared" si="393"/>
        <v>7.6753487616298814E-4</v>
      </c>
      <c r="E2843" s="61">
        <f>D2843/SUM(D2819:D2936)</f>
        <v>8.0713642884760247E-4</v>
      </c>
      <c r="F2843">
        <f>D2816*EXP(-N2816+D2816*A2843-EXP(-N2816+D2816*A2843))</f>
        <v>2.400074675211162E-4</v>
      </c>
      <c r="G2843">
        <f t="shared" si="402"/>
        <v>8.2698174574324289E-5</v>
      </c>
      <c r="H2843">
        <f>F2843*(1/D2816+A2843-A2843*EXP(-N2816+D2816*A2843))</f>
        <v>8.030268906056643E-3</v>
      </c>
      <c r="I2843">
        <f>F2843*(-1+EXP(-N2816+D2816*A2843))</f>
        <v>-2.3945820967995115E-4</v>
      </c>
      <c r="K2843">
        <f t="shared" si="394"/>
        <v>5.6712896132648627E-4</v>
      </c>
      <c r="L2843">
        <f t="shared" si="395"/>
        <v>6.4485218703580152E-5</v>
      </c>
      <c r="M2843">
        <f t="shared" si="396"/>
        <v>5.7340234183127449E-8</v>
      </c>
      <c r="O2843">
        <f t="shared" si="397"/>
        <v>-1.9229138154929034E-6</v>
      </c>
      <c r="R2843">
        <f t="shared" si="398"/>
        <v>4.5541980638642834E-6</v>
      </c>
      <c r="S2843">
        <f t="shared" si="399"/>
        <v>-1.3580368573689064E-7</v>
      </c>
      <c r="U2843">
        <f t="shared" si="400"/>
        <v>3.2163525877525915E-7</v>
      </c>
    </row>
    <row r="2844" spans="1:21" x14ac:dyDescent="0.3">
      <c r="A2844">
        <f t="shared" si="401"/>
        <v>25</v>
      </c>
      <c r="D2844" s="61">
        <f t="shared" si="393"/>
        <v>1.1695900550622079E-3</v>
      </c>
      <c r="E2844" s="61">
        <f>D2844/SUM(D2819:D2936)</f>
        <v>1.2299359541521554E-3</v>
      </c>
      <c r="F2844">
        <f>D2816*EXP(-N2816+D2816*A2844-EXP(-N2816+D2816*A2844))</f>
        <v>2.6654203765934747E-4</v>
      </c>
      <c r="G2844">
        <f t="shared" si="402"/>
        <v>7.5187179983054675E-5</v>
      </c>
      <c r="H2844">
        <f>F2844*(1/D2816+A2844-A2844*EXP(-N2816+D2816*A2844))</f>
        <v>9.1823153149409482E-3</v>
      </c>
      <c r="I2844">
        <f>F2844*(-1+EXP(-N2816+D2816*A2844))</f>
        <v>-2.6586444554232595E-4</v>
      </c>
      <c r="K2844">
        <f t="shared" si="394"/>
        <v>9.6339391649280797E-4</v>
      </c>
      <c r="L2844">
        <f t="shared" si="395"/>
        <v>8.431491454299909E-5</v>
      </c>
      <c r="M2844">
        <f t="shared" si="396"/>
        <v>7.0683903403528394E-8</v>
      </c>
      <c r="O2844">
        <f t="shared" si="397"/>
        <v>-2.4412511700015835E-6</v>
      </c>
      <c r="R2844">
        <f t="shared" si="398"/>
        <v>8.8461867137328517E-6</v>
      </c>
      <c r="S2844">
        <f t="shared" si="399"/>
        <v>-2.5613218944721027E-7</v>
      </c>
      <c r="U2844">
        <f t="shared" si="400"/>
        <v>9.2812783833535149E-7</v>
      </c>
    </row>
    <row r="2845" spans="1:21" x14ac:dyDescent="0.3">
      <c r="A2845">
        <f t="shared" si="401"/>
        <v>26</v>
      </c>
      <c r="D2845" s="61">
        <f t="shared" si="393"/>
        <v>1.1780040895101496E-3</v>
      </c>
      <c r="E2845" s="61">
        <f>D2845/SUM(D2819:D2936)</f>
        <v>1.2387841171834731E-3</v>
      </c>
      <c r="F2845">
        <f>D2816*EXP(-N2816+D2816*A2845-EXP(-N2816+D2816*A2845))</f>
        <v>2.9600187522117022E-4</v>
      </c>
      <c r="G2845">
        <f t="shared" si="402"/>
        <v>7.5033812471589557E-5</v>
      </c>
      <c r="H2845">
        <f>F2845*(1/D2816+A2845-A2845*EXP(-N2816+D2816*A2845))</f>
        <v>1.0490281194841584E-2</v>
      </c>
      <c r="I2845">
        <f>F2845*(-1+EXP(-N2816+D2816*A2845))</f>
        <v>-2.9516598698364012E-4</v>
      </c>
      <c r="K2845">
        <f t="shared" si="394"/>
        <v>9.4278224196230292E-4</v>
      </c>
      <c r="L2845">
        <f t="shared" si="395"/>
        <v>1.1004599954684698E-4</v>
      </c>
      <c r="M2845">
        <f t="shared" si="396"/>
        <v>8.7122959872026404E-8</v>
      </c>
      <c r="O2845">
        <f t="shared" si="397"/>
        <v>-3.0963742026113358E-6</v>
      </c>
      <c r="R2845">
        <f t="shared" si="398"/>
        <v>9.8900508236877353E-6</v>
      </c>
      <c r="S2845">
        <f t="shared" si="399"/>
        <v>-2.7827725095945217E-7</v>
      </c>
      <c r="U2845">
        <f t="shared" si="400"/>
        <v>8.8883835575946634E-7</v>
      </c>
    </row>
    <row r="2846" spans="1:21" x14ac:dyDescent="0.3">
      <c r="A2846">
        <f t="shared" si="401"/>
        <v>27</v>
      </c>
      <c r="D2846" s="61">
        <f t="shared" si="393"/>
        <v>1.3332568385892825E-3</v>
      </c>
      <c r="E2846" s="61">
        <f>D2846/SUM(D2819:D2936)</f>
        <v>1.4020472513448115E-3</v>
      </c>
      <c r="F2846">
        <f>D2816*EXP(-N2816+D2816*A2846-EXP(-N2816+D2816*A2846))</f>
        <v>3.287075260781058E-4</v>
      </c>
      <c r="G2846">
        <f t="shared" si="402"/>
        <v>7.2232029527877589E-5</v>
      </c>
      <c r="H2846">
        <f>F2846*(1/D2816+A2846-A2846*EXP(-N2816+D2816*A2846))</f>
        <v>1.1974368029010777E-2</v>
      </c>
      <c r="I2846">
        <f>F2846*(-1+EXP(-N2816+D2816*A2846))</f>
        <v>-3.2767639347348063E-4</v>
      </c>
      <c r="K2846">
        <f t="shared" si="394"/>
        <v>1.0733397252667056E-3</v>
      </c>
      <c r="L2846">
        <f t="shared" si="395"/>
        <v>1.4338548969419546E-4</v>
      </c>
      <c r="M2846">
        <f t="shared" si="396"/>
        <v>1.073718188397873E-7</v>
      </c>
      <c r="O2846">
        <f t="shared" si="397"/>
        <v>-3.9237177298704022E-6</v>
      </c>
      <c r="R2846">
        <f t="shared" si="398"/>
        <v>1.2852564890500851E-5</v>
      </c>
      <c r="S2846">
        <f t="shared" si="399"/>
        <v>-3.5170809014721064E-7</v>
      </c>
      <c r="U2846">
        <f t="shared" si="400"/>
        <v>1.152058165835607E-6</v>
      </c>
    </row>
    <row r="2847" spans="1:21" x14ac:dyDescent="0.3">
      <c r="A2847">
        <f t="shared" si="401"/>
        <v>28</v>
      </c>
      <c r="D2847" s="61">
        <f t="shared" si="393"/>
        <v>9.8913973402270871E-4</v>
      </c>
      <c r="E2847" s="61">
        <f>D2847/SUM(D2819:D2936)</f>
        <v>1.0401751599113265E-3</v>
      </c>
      <c r="F2847">
        <f>D2816*EXP(-N2816+D2816*A2847-EXP(-N2816+D2816*A2847))</f>
        <v>3.6501420532603968E-4</v>
      </c>
      <c r="G2847">
        <f t="shared" si="402"/>
        <v>7.8514041384952486E-5</v>
      </c>
      <c r="H2847">
        <f>F2847*(1/D2816+A2847-A2847*EXP(-N2816+D2816*A2847))</f>
        <v>1.3657286573331843E-2</v>
      </c>
      <c r="I2847">
        <f>F2847*(-1+EXP(-N2816+D2816*A2847))</f>
        <v>-3.6374226786517266E-4</v>
      </c>
      <c r="K2847">
        <f t="shared" si="394"/>
        <v>6.7516095458528685E-4</v>
      </c>
      <c r="L2847">
        <f t="shared" si="395"/>
        <v>1.8652147654611023E-4</v>
      </c>
      <c r="M2847">
        <f t="shared" si="396"/>
        <v>1.3230843743169902E-7</v>
      </c>
      <c r="O2847">
        <f t="shared" si="397"/>
        <v>-4.9677323910682973E-6</v>
      </c>
      <c r="R2847">
        <f t="shared" si="398"/>
        <v>9.2208666398955483E-6</v>
      </c>
      <c r="S2847">
        <f t="shared" si="399"/>
        <v>-2.4558457679486708E-7</v>
      </c>
      <c r="U2847">
        <f t="shared" si="400"/>
        <v>4.5584231459651577E-7</v>
      </c>
    </row>
    <row r="2848" spans="1:21" x14ac:dyDescent="0.3">
      <c r="A2848">
        <f t="shared" si="401"/>
        <v>29</v>
      </c>
      <c r="D2848" s="61">
        <f t="shared" si="393"/>
        <v>1.203115171580054E-3</v>
      </c>
      <c r="E2848" s="61">
        <f>D2848/SUM(D2819:D2936)</f>
        <v>1.2651908248600345E-3</v>
      </c>
      <c r="F2848">
        <f>D2816*EXP(-N2816+D2816*A2848-EXP(-N2816+D2816*A2848))</f>
        <v>4.0531543996791101E-4</v>
      </c>
      <c r="G2848">
        <f t="shared" si="402"/>
        <v>7.4577029103407375E-5</v>
      </c>
      <c r="H2848">
        <f>F2848*(1/D2816+A2848-A2848*EXP(-N2816+D2816*A2848))</f>
        <v>1.5564551427380899E-2</v>
      </c>
      <c r="I2848">
        <f>F2848*(-1+EXP(-N2816+D2816*A2848))</f>
        <v>-4.0374652191563259E-4</v>
      </c>
      <c r="K2848">
        <f t="shared" si="394"/>
        <v>8.5987538489212345E-4</v>
      </c>
      <c r="L2848">
        <f t="shared" si="395"/>
        <v>2.4225526113558479E-4</v>
      </c>
      <c r="M2848">
        <f t="shared" si="396"/>
        <v>1.6301125395897038E-7</v>
      </c>
      <c r="O2848">
        <f t="shared" si="397"/>
        <v>-6.2841335039820328E-6</v>
      </c>
      <c r="R2848">
        <f t="shared" si="398"/>
        <v>1.33835746492924E-5</v>
      </c>
      <c r="S2848">
        <f t="shared" si="399"/>
        <v>-3.4717169593106075E-7</v>
      </c>
      <c r="U2848">
        <f t="shared" si="400"/>
        <v>7.3938567754337745E-7</v>
      </c>
    </row>
    <row r="2849" spans="1:21" x14ac:dyDescent="0.3">
      <c r="A2849">
        <f t="shared" si="401"/>
        <v>30</v>
      </c>
      <c r="D2849" s="61">
        <f t="shared" si="393"/>
        <v>1.3479750442742966E-3</v>
      </c>
      <c r="E2849" s="61">
        <f>D2849/SUM(D2819:D2936)</f>
        <v>1.4175248541803134E-3</v>
      </c>
      <c r="F2849">
        <f>D2816*EXP(-N2816+D2816*A2849-EXP(-N2816+D2816*A2849))</f>
        <v>4.5004706896923616E-4</v>
      </c>
      <c r="G2849">
        <f t="shared" si="402"/>
        <v>7.1969182560231541E-5</v>
      </c>
      <c r="H2849">
        <f>F2849*(1/D2816+A2849-A2849*EXP(-N2816+D2816*A2849))</f>
        <v>1.7724806708052231E-2</v>
      </c>
      <c r="I2849">
        <f>F2849*(-1+EXP(-N2816+D2816*A2849))</f>
        <v>-4.4811191212643358E-4</v>
      </c>
      <c r="K2849">
        <f t="shared" si="394"/>
        <v>9.6747778521107716E-4</v>
      </c>
      <c r="L2849">
        <f t="shared" si="395"/>
        <v>3.1416877283781336E-4</v>
      </c>
      <c r="M2849">
        <f t="shared" si="396"/>
        <v>2.0080428578960854E-7</v>
      </c>
      <c r="O2849">
        <f t="shared" si="397"/>
        <v>-7.9426970260167215E-6</v>
      </c>
      <c r="R2849">
        <f t="shared" si="398"/>
        <v>1.7148356737200817E-5</v>
      </c>
      <c r="S2849">
        <f t="shared" si="399"/>
        <v>-4.3353832027078277E-7</v>
      </c>
      <c r="U2849">
        <f t="shared" si="400"/>
        <v>9.3601326487693116E-7</v>
      </c>
    </row>
    <row r="2850" spans="1:21" x14ac:dyDescent="0.3">
      <c r="A2850">
        <f t="shared" si="401"/>
        <v>31</v>
      </c>
      <c r="D2850" s="61">
        <f t="shared" si="393"/>
        <v>1.2584391942480613E-3</v>
      </c>
      <c r="E2850" s="61">
        <f>D2850/SUM(D2819:D2936)</f>
        <v>1.323369333058868E-3</v>
      </c>
      <c r="F2850">
        <f>D2816*EXP(-N2816+D2816*A2850-EXP(-N2816+D2816*A2850))</f>
        <v>4.9969162960104634E-4</v>
      </c>
      <c r="G2850">
        <f t="shared" si="402"/>
        <v>7.3575578004474388E-5</v>
      </c>
      <c r="H2850">
        <f>F2850*(1/D2816+A2850-A2850*EXP(-N2816+D2816*A2850))</f>
        <v>2.0170185271656451E-2</v>
      </c>
      <c r="I2850">
        <f>F2850*(-1+EXP(-N2816+D2816*A2850))</f>
        <v>-4.9730485489274737E-4</v>
      </c>
      <c r="K2850">
        <f t="shared" si="394"/>
        <v>8.2367770345782171E-4</v>
      </c>
      <c r="L2850">
        <f t="shared" si="395"/>
        <v>4.0683637389294681E-4</v>
      </c>
      <c r="M2850">
        <f t="shared" si="396"/>
        <v>2.4731211869989651E-7</v>
      </c>
      <c r="O2850">
        <f t="shared" si="397"/>
        <v>-1.0030731059680942E-5</v>
      </c>
      <c r="R2850">
        <f t="shared" si="398"/>
        <v>1.6613731882876764E-5</v>
      </c>
      <c r="S2850">
        <f t="shared" si="399"/>
        <v>-4.0961892079648343E-7</v>
      </c>
      <c r="U2850">
        <f t="shared" si="400"/>
        <v>6.784449591735513E-7</v>
      </c>
    </row>
    <row r="2851" spans="1:21" x14ac:dyDescent="0.3">
      <c r="A2851">
        <f t="shared" si="401"/>
        <v>32</v>
      </c>
      <c r="D2851" s="61">
        <f t="shared" si="393"/>
        <v>1.3249234706206299E-3</v>
      </c>
      <c r="E2851" s="61">
        <f>D2851/SUM(D2819:D2936)</f>
        <v>1.3932839168418684E-3</v>
      </c>
      <c r="F2851">
        <f>D2816*EXP(-N2816+D2816*A2851-EXP(-N2816+D2816*A2851))</f>
        <v>5.5478315974413718E-4</v>
      </c>
      <c r="G2851">
        <f t="shared" si="402"/>
        <v>7.2381064482100158E-5</v>
      </c>
      <c r="H2851">
        <f>F2851*(1/D2816+A2851-A2851*EXP(-N2816+D2816*A2851))</f>
        <v>2.2936703889786088E-2</v>
      </c>
      <c r="I2851">
        <f>F2851*(-1+EXP(-N2816+D2816*A2851))</f>
        <v>-5.5183952620521377E-4</v>
      </c>
      <c r="K2851">
        <f t="shared" si="394"/>
        <v>8.3850075709773124E-4</v>
      </c>
      <c r="L2851">
        <f t="shared" si="395"/>
        <v>5.260923853277282E-4</v>
      </c>
      <c r="M2851">
        <f t="shared" si="396"/>
        <v>3.0452686268239482E-7</v>
      </c>
      <c r="O2851">
        <f t="shared" si="397"/>
        <v>-1.2657379807248839E-5</v>
      </c>
      <c r="R2851">
        <f t="shared" si="398"/>
        <v>1.9232443576912111E-5</v>
      </c>
      <c r="S2851">
        <f t="shared" si="399"/>
        <v>-4.6271786051952503E-7</v>
      </c>
      <c r="U2851">
        <f t="shared" si="400"/>
        <v>7.0308351965346848E-7</v>
      </c>
    </row>
    <row r="2852" spans="1:21" x14ac:dyDescent="0.3">
      <c r="A2852">
        <f t="shared" si="401"/>
        <v>33</v>
      </c>
      <c r="D2852" s="61">
        <f t="shared" si="393"/>
        <v>9.537890941228609E-4</v>
      </c>
      <c r="E2852" s="61">
        <f>D2852/SUM(D2819:D2936)</f>
        <v>1.0030005765375E-3</v>
      </c>
      <c r="F2852">
        <f>D2816*EXP(-N2816+D2816*A2852-EXP(-N2816+D2816*A2852))</f>
        <v>6.1591244612079475E-4</v>
      </c>
      <c r="G2852">
        <f t="shared" si="402"/>
        <v>7.9174217542028619E-5</v>
      </c>
      <c r="H2852">
        <f>F2852*(1/D2816+A2852-A2852*EXP(-N2816+D2816*A2852))</f>
        <v>2.6064696657300924E-2</v>
      </c>
      <c r="I2852">
        <f>F2852*(-1+EXP(-N2816+D2816*A2852))</f>
        <v>-6.1228224594727352E-4</v>
      </c>
      <c r="K2852">
        <f t="shared" si="394"/>
        <v>3.8708813041670527E-4</v>
      </c>
      <c r="L2852">
        <f t="shared" si="395"/>
        <v>6.7936841183711396E-4</v>
      </c>
      <c r="M2852">
        <f t="shared" si="396"/>
        <v>3.7488954870223753E-7</v>
      </c>
      <c r="O2852">
        <f t="shared" si="397"/>
        <v>-1.5958951009266602E-5</v>
      </c>
      <c r="R2852">
        <f t="shared" si="398"/>
        <v>1.0089334698953162E-5</v>
      </c>
      <c r="S2852">
        <f t="shared" si="399"/>
        <v>-2.3700718987107142E-7</v>
      </c>
      <c r="U2852">
        <f t="shared" si="400"/>
        <v>1.4983722070950023E-7</v>
      </c>
    </row>
    <row r="2853" spans="1:21" x14ac:dyDescent="0.3">
      <c r="A2853">
        <f t="shared" si="401"/>
        <v>34</v>
      </c>
      <c r="D2853" s="61">
        <f t="shared" si="393"/>
        <v>8.9457045994078817E-4</v>
      </c>
      <c r="E2853" s="61">
        <f>D2853/SUM(D2819:D2936)</f>
        <v>9.4072651134596483E-4</v>
      </c>
      <c r="F2853">
        <f>D2816*EXP(-N2816+D2816*A2853-EXP(-N2816+D2816*A2853))</f>
        <v>6.8373274807228385E-4</v>
      </c>
      <c r="G2853">
        <f t="shared" si="402"/>
        <v>8.0286323560416195E-5</v>
      </c>
      <c r="H2853">
        <f>F2853*(1/D2816+A2853-A2853*EXP(-N2816+D2816*A2853))</f>
        <v>2.9599288668203494E-2</v>
      </c>
      <c r="I2853">
        <f>F2853*(-1+EXP(-N2816+D2816*A2853))</f>
        <v>-6.7925613978306375E-4</v>
      </c>
      <c r="K2853">
        <f t="shared" si="394"/>
        <v>2.5699376327368098E-4</v>
      </c>
      <c r="L2853">
        <f t="shared" si="395"/>
        <v>8.7611788966363978E-4</v>
      </c>
      <c r="M2853">
        <f t="shared" si="396"/>
        <v>4.6138890343298902E-7</v>
      </c>
      <c r="O2853">
        <f t="shared" si="397"/>
        <v>-2.0105498561088489E-5</v>
      </c>
      <c r="R2853">
        <f t="shared" si="398"/>
        <v>7.6068325850656363E-6</v>
      </c>
      <c r="S2853">
        <f t="shared" si="399"/>
        <v>-1.7456459158960304E-7</v>
      </c>
      <c r="U2853">
        <f t="shared" si="400"/>
        <v>6.6045794361568774E-8</v>
      </c>
    </row>
    <row r="2854" spans="1:21" x14ac:dyDescent="0.3">
      <c r="A2854">
        <f t="shared" si="401"/>
        <v>35</v>
      </c>
      <c r="D2854" s="61">
        <f t="shared" si="393"/>
        <v>1.6986533463416878E-3</v>
      </c>
      <c r="E2854" s="61">
        <f>D2854/SUM(D2819:D2936)</f>
        <v>1.7862966731496308E-3</v>
      </c>
      <c r="F2854">
        <f>D2816*EXP(-N2816+D2816*A2854-EXP(-N2816+D2816*A2854))</f>
        <v>7.5896602529462341E-4</v>
      </c>
      <c r="G2854">
        <f t="shared" si="402"/>
        <v>6.5848249395699889E-5</v>
      </c>
      <c r="H2854">
        <f>F2854*(1/D2816+A2854-A2854*EXP(-N2816+D2816*A2854))</f>
        <v>3.3590911599976583E-2</v>
      </c>
      <c r="I2854">
        <f>F2854*(-1+EXP(-N2816+D2816*A2854))</f>
        <v>-7.5344606226844903E-4</v>
      </c>
      <c r="K2854">
        <f t="shared" si="394"/>
        <v>1.0273306478550074E-3</v>
      </c>
      <c r="L2854">
        <f t="shared" si="395"/>
        <v>1.1283493421174414E-3</v>
      </c>
      <c r="M2854">
        <f t="shared" si="396"/>
        <v>5.676809687478316E-7</v>
      </c>
      <c r="O2854">
        <f t="shared" si="397"/>
        <v>-2.5308940073009924E-5</v>
      </c>
      <c r="R2854">
        <f t="shared" si="398"/>
        <v>3.4508972976044225E-5</v>
      </c>
      <c r="S2854">
        <f t="shared" si="399"/>
        <v>-7.7403823127405E-7</v>
      </c>
      <c r="U2854">
        <f t="shared" si="400"/>
        <v>1.0554082600221893E-6</v>
      </c>
    </row>
    <row r="2855" spans="1:21" x14ac:dyDescent="0.3">
      <c r="A2855">
        <f t="shared" si="401"/>
        <v>36</v>
      </c>
      <c r="D2855" s="61">
        <f t="shared" si="393"/>
        <v>1.5215440161182746E-3</v>
      </c>
      <c r="E2855" s="61">
        <f>D2855/SUM(D2819:D2936)</f>
        <v>1.6000492507175061E-3</v>
      </c>
      <c r="F2855">
        <f>D2816*EXP(-N2816+D2816*A2855-EXP(-N2816+D2816*A2855))</f>
        <v>8.4240969560891977E-4</v>
      </c>
      <c r="G2855">
        <f t="shared" si="402"/>
        <v>6.8905618966849257E-5</v>
      </c>
      <c r="H2855">
        <f>F2855*(1/D2816+A2855-A2855*EXP(-N2816+D2816*A2855))</f>
        <v>3.8095862252750447E-2</v>
      </c>
      <c r="I2855">
        <f>F2855*(-1+EXP(-N2816+D2816*A2855))</f>
        <v>-8.3560375256666966E-4</v>
      </c>
      <c r="K2855">
        <f t="shared" si="394"/>
        <v>7.5763955510858632E-4</v>
      </c>
      <c r="L2855">
        <f t="shared" si="395"/>
        <v>1.4512947207805363E-3</v>
      </c>
      <c r="M2855">
        <f t="shared" si="396"/>
        <v>6.9823363130350013E-7</v>
      </c>
      <c r="O2855">
        <f t="shared" si="397"/>
        <v>-3.1833045455661213E-5</v>
      </c>
      <c r="R2855">
        <f t="shared" si="398"/>
        <v>2.8862932128651835E-5</v>
      </c>
      <c r="S2855">
        <f t="shared" si="399"/>
        <v>-6.330864553416768E-7</v>
      </c>
      <c r="U2855">
        <f t="shared" si="400"/>
        <v>5.7401769546513666E-7</v>
      </c>
    </row>
    <row r="2856" spans="1:21" x14ac:dyDescent="0.3">
      <c r="A2856">
        <f t="shared" si="401"/>
        <v>37</v>
      </c>
      <c r="D2856" s="61">
        <f t="shared" si="393"/>
        <v>1.7895883817692015E-3</v>
      </c>
      <c r="E2856" s="61">
        <f>D2856/SUM(D2819:D2936)</f>
        <v>1.8819235717200452E-3</v>
      </c>
      <c r="F2856">
        <f>D2816*EXP(-N2816+D2816*A2856-EXP(-N2816+D2816*A2856))</f>
        <v>9.3494394503686152E-4</v>
      </c>
      <c r="G2856">
        <f t="shared" si="402"/>
        <v>6.430542796910059E-5</v>
      </c>
      <c r="H2856">
        <f>F2856*(1/D2816+A2856-A2856*EXP(-N2816+D2816*A2856))</f>
        <v>4.3176904238606137E-2</v>
      </c>
      <c r="I2856">
        <f>F2856*(-1+EXP(-N2816+D2816*A2856))</f>
        <v>-9.2655317831472582E-4</v>
      </c>
      <c r="K2856">
        <f t="shared" si="394"/>
        <v>9.4697962668318367E-4</v>
      </c>
      <c r="L2856">
        <f t="shared" si="395"/>
        <v>1.8642450596297645E-3</v>
      </c>
      <c r="M2856">
        <f t="shared" si="396"/>
        <v>8.5850079224512014E-7</v>
      </c>
      <c r="O2856">
        <f t="shared" si="397"/>
        <v>-4.0005697852071073E-5</v>
      </c>
      <c r="R2856">
        <f t="shared" si="398"/>
        <v>4.0887648657210813E-5</v>
      </c>
      <c r="S2856">
        <f t="shared" si="399"/>
        <v>-8.774269829025964E-7</v>
      </c>
      <c r="U2856">
        <f t="shared" si="400"/>
        <v>8.9677041335302191E-7</v>
      </c>
    </row>
    <row r="2857" spans="1:21" x14ac:dyDescent="0.3">
      <c r="A2857">
        <f t="shared" si="401"/>
        <v>38</v>
      </c>
      <c r="D2857" s="61">
        <f t="shared" si="393"/>
        <v>1.1980214203400744E-3</v>
      </c>
      <c r="E2857" s="61">
        <f>D2857/SUM(D2819:D2936)</f>
        <v>1.2598342576043179E-3</v>
      </c>
      <c r="F2857">
        <f>D2816*EXP(-N2816+D2816*A2857-EXP(-N2816+D2816*A2857))</f>
        <v>1.0375396067572105E-3</v>
      </c>
      <c r="G2857">
        <f t="shared" si="402"/>
        <v>7.4669574275457835E-5</v>
      </c>
      <c r="H2857">
        <f>F2857*(1/D2816+A2857-A2857*EXP(-N2816+D2816*A2857))</f>
        <v>4.8903911836633097E-2</v>
      </c>
      <c r="I2857">
        <f>F2857*(-1+EXP(-N2816+D2816*A2857))</f>
        <v>-1.0271960029265906E-3</v>
      </c>
      <c r="K2857">
        <f t="shared" si="394"/>
        <v>2.2229465084710738E-4</v>
      </c>
      <c r="L2857">
        <f t="shared" si="395"/>
        <v>2.3915925929251826E-3</v>
      </c>
      <c r="M2857">
        <f t="shared" si="396"/>
        <v>1.0551316284283643E-6</v>
      </c>
      <c r="O2857">
        <f t="shared" si="397"/>
        <v>-5.0233902766063901E-5</v>
      </c>
      <c r="R2857">
        <f t="shared" si="398"/>
        <v>1.0871078006782076E-5</v>
      </c>
      <c r="S2857">
        <f t="shared" si="399"/>
        <v>-2.2834017682211074E-7</v>
      </c>
      <c r="U2857">
        <f t="shared" si="400"/>
        <v>4.9414911795237376E-8</v>
      </c>
    </row>
    <row r="2858" spans="1:21" x14ac:dyDescent="0.3">
      <c r="A2858">
        <f t="shared" si="401"/>
        <v>39</v>
      </c>
      <c r="D2858" s="61">
        <f t="shared" si="393"/>
        <v>1.3892487224602017E-3</v>
      </c>
      <c r="E2858" s="61">
        <f>D2858/SUM(D2819:D2936)</f>
        <v>1.4609280795593546E-3</v>
      </c>
      <c r="F2858">
        <f>D2816*EXP(-N2816+D2816*A2858-EXP(-N2816+D2816*A2858))</f>
        <v>1.1512666174188747E-3</v>
      </c>
      <c r="G2858">
        <f t="shared" si="402"/>
        <v>7.1234646892171641E-5</v>
      </c>
      <c r="H2858">
        <f>F2858*(1/D2816+A2858-A2858*EXP(-N2816+D2816*A2858))</f>
        <v>5.5354553432536535E-2</v>
      </c>
      <c r="I2858">
        <f>F2858*(-1+EXP(-N2816+D2816*A2858))</f>
        <v>-1.1385170859257243E-3</v>
      </c>
      <c r="K2858">
        <f t="shared" si="394"/>
        <v>3.0966146214047988E-4</v>
      </c>
      <c r="L2858">
        <f t="shared" si="395"/>
        <v>3.0641265857155424E-3</v>
      </c>
      <c r="M2858">
        <f t="shared" si="396"/>
        <v>1.2962211549448033E-6</v>
      </c>
      <c r="O2858">
        <f t="shared" si="397"/>
        <v>-6.30221048667313E-5</v>
      </c>
      <c r="R2858">
        <f t="shared" si="398"/>
        <v>1.7141171952052583E-5</v>
      </c>
      <c r="S2858">
        <f t="shared" si="399"/>
        <v>-3.5255486549967817E-7</v>
      </c>
      <c r="U2858">
        <f t="shared" si="400"/>
        <v>9.5890221134979863E-8</v>
      </c>
    </row>
    <row r="2859" spans="1:21" x14ac:dyDescent="0.3">
      <c r="A2859">
        <f t="shared" si="401"/>
        <v>40</v>
      </c>
      <c r="D2859" s="61">
        <f t="shared" si="393"/>
        <v>1.762275667677993E-3</v>
      </c>
      <c r="E2859" s="61">
        <f>D2859/SUM(D2819:D2936)</f>
        <v>1.8532016371235092E-3</v>
      </c>
      <c r="F2859">
        <f>D2816*EXP(-N2816+D2816*A2859-EXP(-N2816+D2816*A2859))</f>
        <v>1.2773030481475457E-3</v>
      </c>
      <c r="G2859">
        <f t="shared" si="402"/>
        <v>6.4766899127271737E-5</v>
      </c>
      <c r="H2859">
        <f>F2859*(1/D2816+A2859-A2859*EXP(-N2816+D2816*A2859))</f>
        <v>6.2615009839082844E-2</v>
      </c>
      <c r="I2859">
        <f>F2859*(-1+EXP(-N2816+D2816*A2859))</f>
        <v>-1.2615898935673302E-3</v>
      </c>
      <c r="K2859">
        <f t="shared" si="394"/>
        <v>5.7589858897596352E-4</v>
      </c>
      <c r="L2859">
        <f t="shared" si="395"/>
        <v>3.9206394571484416E-3</v>
      </c>
      <c r="M2859">
        <f t="shared" si="396"/>
        <v>1.5916090595512275E-6</v>
      </c>
      <c r="O2859">
        <f t="shared" si="397"/>
        <v>-7.8994463598605857E-5</v>
      </c>
      <c r="R2859">
        <f t="shared" si="398"/>
        <v>3.6059895815043884E-5</v>
      </c>
      <c r="S2859">
        <f t="shared" si="399"/>
        <v>-7.2654783957176148E-7</v>
      </c>
      <c r="U2859">
        <f t="shared" si="400"/>
        <v>3.3165918478450577E-7</v>
      </c>
    </row>
    <row r="2860" spans="1:21" x14ac:dyDescent="0.3">
      <c r="A2860">
        <f t="shared" si="401"/>
        <v>41</v>
      </c>
      <c r="D2860" s="61">
        <f t="shared" si="393"/>
        <v>1.7014818478600219E-3</v>
      </c>
      <c r="E2860" s="61">
        <f>D2860/SUM(D2819:D2936)</f>
        <v>1.7892711133808176E-3</v>
      </c>
      <c r="F2860">
        <f>D2816*EXP(-N2816+D2816*A2860-EXP(-N2816+D2816*A2860))</f>
        <v>1.4169446926354998E-3</v>
      </c>
      <c r="G2860">
        <f t="shared" si="402"/>
        <v>6.5799984901815335E-5</v>
      </c>
      <c r="H2860">
        <f>F2860*(1/D2816+A2860-A2860*EXP(-N2816+D2816*A2860))</f>
        <v>7.0780720013231574E-2</v>
      </c>
      <c r="I2860">
        <f>F2860*(-1+EXP(-N2816+D2816*A2860))</f>
        <v>-1.3975816566126379E-3</v>
      </c>
      <c r="K2860">
        <f t="shared" si="394"/>
        <v>3.7232642074531779E-4</v>
      </c>
      <c r="L2860">
        <f t="shared" si="395"/>
        <v>5.0099103255914802E-3</v>
      </c>
      <c r="M2860">
        <f t="shared" si="396"/>
        <v>1.9532344869001255E-6</v>
      </c>
      <c r="O2860">
        <f t="shared" si="397"/>
        <v>-9.8921835932327479E-5</v>
      </c>
      <c r="R2860">
        <f t="shared" si="398"/>
        <v>2.6353532140302993E-5</v>
      </c>
      <c r="S2860">
        <f t="shared" si="399"/>
        <v>-5.2035657590589522E-7</v>
      </c>
      <c r="U2860">
        <f t="shared" si="400"/>
        <v>1.3862696358501941E-7</v>
      </c>
    </row>
    <row r="2861" spans="1:21" x14ac:dyDescent="0.3">
      <c r="A2861">
        <f t="shared" si="401"/>
        <v>42</v>
      </c>
      <c r="D2861" s="61">
        <f t="shared" si="393"/>
        <v>2.0431893210902672E-3</v>
      </c>
      <c r="E2861" s="61">
        <f>D2861/SUM(D2819:D2936)</f>
        <v>2.1486092466945538E-3</v>
      </c>
      <c r="F2861">
        <f>D2816*EXP(-N2816+D2816*A2861-EXP(-N2816+D2816*A2861))</f>
        <v>1.5716151750137391E-3</v>
      </c>
      <c r="G2861">
        <f t="shared" si="402"/>
        <v>6.0099408879345632E-5</v>
      </c>
      <c r="H2861">
        <f>F2861*(1/D2816+A2861-A2861*EXP(-N2816+D2816*A2861))</f>
        <v>7.9957143087319785E-2</v>
      </c>
      <c r="I2861">
        <f>F2861*(-1+EXP(-N2816+D2816*A2861))</f>
        <v>-1.5477580619732438E-3</v>
      </c>
      <c r="K2861">
        <f t="shared" si="394"/>
        <v>5.7699407168081466E-4</v>
      </c>
      <c r="L2861">
        <f t="shared" si="395"/>
        <v>6.3931447306861304E-3</v>
      </c>
      <c r="M2861">
        <f t="shared" si="396"/>
        <v>2.3955550184031717E-6</v>
      </c>
      <c r="O2861">
        <f t="shared" si="397"/>
        <v>-1.2375431282574741E-4</v>
      </c>
      <c r="R2861">
        <f t="shared" si="398"/>
        <v>4.6134797549918146E-5</v>
      </c>
      <c r="S2861">
        <f t="shared" si="399"/>
        <v>-8.9304722615474865E-7</v>
      </c>
      <c r="U2861">
        <f t="shared" si="400"/>
        <v>3.3292215875480507E-7</v>
      </c>
    </row>
    <row r="2862" spans="1:21" x14ac:dyDescent="0.3">
      <c r="A2862">
        <f t="shared" si="401"/>
        <v>43</v>
      </c>
      <c r="D2862" s="61">
        <f t="shared" si="393"/>
        <v>2.3730322320212049E-3</v>
      </c>
      <c r="E2862" s="61">
        <f>D2862/SUM(D2819:D2936)</f>
        <v>2.4954706564853458E-3</v>
      </c>
      <c r="F2862">
        <f>D2816*EXP(-N2816+D2816*A2862-EXP(-N2816+D2816*A2862))</f>
        <v>1.7428765146478504E-3</v>
      </c>
      <c r="G2862">
        <f t="shared" si="402"/>
        <v>5.4841718213609203E-5</v>
      </c>
      <c r="H2862">
        <f>F2862*(1/D2816+A2862-A2862*EXP(-N2816+D2816*A2862))</f>
        <v>9.0260521022845125E-2</v>
      </c>
      <c r="I2862">
        <f>F2862*(-1+EXP(-N2816+D2816*A2862))</f>
        <v>-1.7134872030964558E-3</v>
      </c>
      <c r="K2862">
        <f t="shared" si="394"/>
        <v>7.525941418374954E-4</v>
      </c>
      <c r="L2862">
        <f t="shared" si="395"/>
        <v>8.1469616553154663E-3</v>
      </c>
      <c r="M2862">
        <f t="shared" si="396"/>
        <v>2.9360383951753146E-6</v>
      </c>
      <c r="O2862">
        <f t="shared" si="397"/>
        <v>-1.5466024771746374E-4</v>
      </c>
      <c r="R2862">
        <f t="shared" si="398"/>
        <v>6.7929539360993334E-5</v>
      </c>
      <c r="S2862">
        <f t="shared" si="399"/>
        <v>-1.2895604311639073E-6</v>
      </c>
      <c r="U2862">
        <f t="shared" si="400"/>
        <v>5.6639794232811615E-7</v>
      </c>
    </row>
    <row r="2863" spans="1:21" x14ac:dyDescent="0.3">
      <c r="A2863">
        <f t="shared" si="401"/>
        <v>44</v>
      </c>
      <c r="D2863" s="61">
        <f t="shared" si="393"/>
        <v>2.0433197814884348E-3</v>
      </c>
      <c r="E2863" s="61">
        <f>D2863/SUM(D2819:D2936)</f>
        <v>2.1487464382973767E-3</v>
      </c>
      <c r="F2863">
        <f>D2816*EXP(-N2816+D2816*A2863-EXP(-N2816+D2816*A2863))</f>
        <v>1.9324400522273382E-3</v>
      </c>
      <c r="G2863">
        <f t="shared" si="402"/>
        <v>6.0097281775057521E-5</v>
      </c>
      <c r="H2863">
        <f>F2863*(1/D2816+A2863-A2863*EXP(-N2816+D2816*A2863))</f>
        <v>0.1018186203471509</v>
      </c>
      <c r="I2863">
        <f>F2863*(-1+EXP(-N2816+D2816*A2863))</f>
        <v>-1.896242438157087E-3</v>
      </c>
      <c r="K2863">
        <f t="shared" si="394"/>
        <v>2.1630638607003845E-4</v>
      </c>
      <c r="L2863">
        <f t="shared" si="395"/>
        <v>1.0367031449397253E-2</v>
      </c>
      <c r="M2863">
        <f t="shared" si="396"/>
        <v>3.5957353842679341E-6</v>
      </c>
      <c r="O2863">
        <f t="shared" si="397"/>
        <v>-1.9307278889687222E-4</v>
      </c>
      <c r="R2863">
        <f t="shared" si="398"/>
        <v>2.2024017801929494E-5</v>
      </c>
      <c r="S2863">
        <f t="shared" si="399"/>
        <v>-4.1016934891039788E-7</v>
      </c>
      <c r="U2863">
        <f t="shared" si="400"/>
        <v>4.678845265468052E-8</v>
      </c>
    </row>
    <row r="2864" spans="1:21" x14ac:dyDescent="0.3">
      <c r="A2864">
        <f t="shared" si="401"/>
        <v>45</v>
      </c>
      <c r="D2864" s="61">
        <f t="shared" si="393"/>
        <v>2.3430918249501271E-3</v>
      </c>
      <c r="E2864" s="61">
        <f>D2864/SUM(D2819:D2936)</f>
        <v>2.4639854510671863E-3</v>
      </c>
      <c r="F2864">
        <f>D2816*EXP(-N2816+D2816*A2864-EXP(-N2816+D2816*A2864))</f>
        <v>2.1421775999338746E-3</v>
      </c>
      <c r="G2864">
        <f t="shared" si="402"/>
        <v>5.5309038133521543E-5</v>
      </c>
      <c r="H2864">
        <f>F2864*(1/D2816+A2864-A2864*EXP(-N2816+D2816*A2864))</f>
        <v>0.11477142407552708</v>
      </c>
      <c r="I2864">
        <f>F2864*(-1+EXP(-N2816+D2816*A2864))</f>
        <v>-2.0976037127942854E-3</v>
      </c>
      <c r="K2864">
        <f t="shared" si="394"/>
        <v>3.2180785113331174E-4</v>
      </c>
      <c r="L2864">
        <f t="shared" si="395"/>
        <v>1.3172479784324478E-2</v>
      </c>
      <c r="M2864">
        <f t="shared" si="396"/>
        <v>4.3999413359283707E-6</v>
      </c>
      <c r="O2864">
        <f t="shared" si="397"/>
        <v>-2.4074496526351304E-4</v>
      </c>
      <c r="R2864">
        <f t="shared" si="398"/>
        <v>3.6934345353255409E-5</v>
      </c>
      <c r="S2864">
        <f t="shared" si="399"/>
        <v>-6.7502534334358539E-7</v>
      </c>
      <c r="U2864">
        <f t="shared" si="400"/>
        <v>1.0356029305103973E-7</v>
      </c>
    </row>
    <row r="2865" spans="1:21" x14ac:dyDescent="0.3">
      <c r="A2865">
        <f t="shared" si="401"/>
        <v>46</v>
      </c>
      <c r="D2865" s="61">
        <f t="shared" si="393"/>
        <v>2.5173824213664711E-3</v>
      </c>
      <c r="E2865" s="61">
        <f>D2865/SUM(D2819:D2936)</f>
        <v>2.6472687049519696E-3</v>
      </c>
      <c r="F2865">
        <f>D2816*EXP(-N2816+D2816*A2865-EXP(-N2816+D2816*A2865))</f>
        <v>2.3741326261919656E-3</v>
      </c>
      <c r="G2865">
        <f t="shared" si="402"/>
        <v>5.2616474062613742E-5</v>
      </c>
      <c r="H2865">
        <f>F2865*(1/D2816+A2865-A2865*EXP(-N2816+D2816*A2865))</f>
        <v>0.12927173573901743</v>
      </c>
      <c r="I2865">
        <f>F2865*(-1+EXP(-N2816+D2816*A2865))</f>
        <v>-2.319256792419914E-3</v>
      </c>
      <c r="K2865">
        <f t="shared" si="394"/>
        <v>2.7313607876000394E-4</v>
      </c>
      <c r="L2865">
        <f t="shared" si="395"/>
        <v>1.6711181660978357E-2</v>
      </c>
      <c r="M2865">
        <f t="shared" si="396"/>
        <v>5.3789520691859078E-6</v>
      </c>
      <c r="O2865">
        <f t="shared" si="397"/>
        <v>-2.9981435118062833E-4</v>
      </c>
      <c r="R2865">
        <f t="shared" si="398"/>
        <v>3.5308774994254679E-5</v>
      </c>
      <c r="S2865">
        <f t="shared" si="399"/>
        <v>-6.334727059190797E-7</v>
      </c>
      <c r="U2865">
        <f t="shared" si="400"/>
        <v>7.4603317520391071E-8</v>
      </c>
    </row>
    <row r="2866" spans="1:21" x14ac:dyDescent="0.3">
      <c r="A2866">
        <f t="shared" si="401"/>
        <v>47</v>
      </c>
      <c r="D2866" s="61">
        <f t="shared" si="393"/>
        <v>2.4634712807473608E-3</v>
      </c>
      <c r="E2866" s="61">
        <f>D2866/SUM(D2819:D2936)</f>
        <v>2.5905759775387994E-3</v>
      </c>
      <c r="F2866">
        <f>D2816*EXP(-N2816+D2816*A2866-EXP(-N2816+D2816*A2866))</f>
        <v>2.6305312203261542E-3</v>
      </c>
      <c r="G2866">
        <f t="shared" si="402"/>
        <v>5.3442154627404103E-5</v>
      </c>
      <c r="H2866">
        <f>F2866*(1/D2816+A2866-A2866*EXP(-N2816+D2816*A2866))</f>
        <v>0.14548564606979206</v>
      </c>
      <c r="I2866">
        <f>F2866*(-1+EXP(-N2816+D2816*A2866))</f>
        <v>-2.5629897149000817E-3</v>
      </c>
      <c r="K2866">
        <f t="shared" si="394"/>
        <v>-3.9955242787354829E-5</v>
      </c>
      <c r="L2866">
        <f t="shared" si="395"/>
        <v>2.1166073212344802E-2</v>
      </c>
      <c r="M2866">
        <f t="shared" si="396"/>
        <v>6.568916278683602E-6</v>
      </c>
      <c r="O2866">
        <f t="shared" si="397"/>
        <v>-3.7287821454247053E-4</v>
      </c>
      <c r="R2866">
        <f t="shared" si="398"/>
        <v>-5.8129143107937168E-6</v>
      </c>
      <c r="S2866">
        <f t="shared" si="399"/>
        <v>1.024048763203261E-7</v>
      </c>
      <c r="U2866">
        <f t="shared" si="400"/>
        <v>1.59642142619647E-9</v>
      </c>
    </row>
    <row r="2867" spans="1:21" x14ac:dyDescent="0.3">
      <c r="A2867">
        <f t="shared" si="401"/>
        <v>48</v>
      </c>
      <c r="D2867" s="61">
        <f t="shared" si="393"/>
        <v>2.6926584966099156E-3</v>
      </c>
      <c r="E2867" s="61">
        <f>D2867/SUM(D2819:D2936)</f>
        <v>2.8315882842024319E-3</v>
      </c>
      <c r="F2867">
        <f>D2816*EXP(-N2816+D2816*A2867-EXP(-N2816+D2816*A2867))</f>
        <v>2.9137925018324095E-3</v>
      </c>
      <c r="G2867">
        <f t="shared" si="402"/>
        <v>4.9976442019203138E-5</v>
      </c>
      <c r="H2867">
        <f>F2867*(1/D2816+A2867-A2867*EXP(-N2816+D2816*A2867))</f>
        <v>0.16359279893297798</v>
      </c>
      <c r="I2867">
        <f>F2867*(-1+EXP(-N2816+D2816*A2867))</f>
        <v>-2.8306856143604509E-3</v>
      </c>
      <c r="K2867">
        <f t="shared" si="394"/>
        <v>-8.2204217629977625E-5</v>
      </c>
      <c r="L2867">
        <f t="shared" si="395"/>
        <v>2.6762603862725762E-2</v>
      </c>
      <c r="M2867">
        <f t="shared" si="396"/>
        <v>8.0127810473472023E-6</v>
      </c>
      <c r="O2867">
        <f t="shared" si="397"/>
        <v>-4.6307978255254249E-4</v>
      </c>
      <c r="R2867">
        <f t="shared" si="398"/>
        <v>-1.3448018046183694E-5</v>
      </c>
      <c r="S2867">
        <f t="shared" si="399"/>
        <v>2.3269429628493341E-7</v>
      </c>
      <c r="U2867">
        <f t="shared" si="400"/>
        <v>6.7575333961567238E-9</v>
      </c>
    </row>
    <row r="2868" spans="1:21" x14ac:dyDescent="0.3">
      <c r="A2868">
        <f t="shared" si="401"/>
        <v>49</v>
      </c>
      <c r="D2868" s="61">
        <f t="shared" si="393"/>
        <v>2.9761247286425644E-3</v>
      </c>
      <c r="E2868" s="61">
        <f>D2868/SUM(D2819:D2936)</f>
        <v>3.1296801746524138E-3</v>
      </c>
      <c r="F2868">
        <f>D2816*EXP(-N2816+D2816*A2868-EXP(-N2816+D2816*A2868))</f>
        <v>3.2265380400263908E-3</v>
      </c>
      <c r="G2868">
        <f t="shared" si="402"/>
        <v>4.5850638091702208E-5</v>
      </c>
      <c r="H2868">
        <f>F2868*(1/D2816+A2868-A2868*EXP(-N2816+D2816*A2868))</f>
        <v>0.18378637608610904</v>
      </c>
      <c r="I2868">
        <f>F2868*(-1+EXP(-N2816+D2816*A2868))</f>
        <v>-3.1243108776324744E-3</v>
      </c>
      <c r="K2868">
        <f t="shared" si="394"/>
        <v>-9.685786537397701E-5</v>
      </c>
      <c r="L2868">
        <f t="shared" si="395"/>
        <v>3.3777432034864711E-2</v>
      </c>
      <c r="M2868">
        <f t="shared" si="396"/>
        <v>9.7613184600926032E-6</v>
      </c>
      <c r="O2868">
        <f t="shared" si="397"/>
        <v>-5.7420577396648329E-4</v>
      </c>
      <c r="R2868">
        <f t="shared" si="398"/>
        <v>-1.7801156072519455E-5</v>
      </c>
      <c r="S2868">
        <f t="shared" si="399"/>
        <v>3.026140823721782E-7</v>
      </c>
      <c r="U2868">
        <f t="shared" si="400"/>
        <v>9.3814460848034544E-9</v>
      </c>
    </row>
    <row r="2869" spans="1:21" x14ac:dyDescent="0.3">
      <c r="A2869">
        <f t="shared" si="401"/>
        <v>50</v>
      </c>
      <c r="D2869" s="61">
        <f t="shared" si="393"/>
        <v>3.4811819489321289E-3</v>
      </c>
      <c r="E2869" s="61">
        <f>D2869/SUM(D2819:D2936)</f>
        <v>3.6607962109504832E-3</v>
      </c>
      <c r="F2869">
        <f>D2816*EXP(-N2816+D2816*A2869-EXP(-N2816+D2816*A2869))</f>
        <v>3.571599729320685E-3</v>
      </c>
      <c r="G2869">
        <f t="shared" si="402"/>
        <v>3.8940019760574107E-5</v>
      </c>
      <c r="H2869">
        <f>F2869*(1/D2816+A2869-A2869*EXP(-N2816+D2816*A2869))</f>
        <v>0.2062726998138168</v>
      </c>
      <c r="I2869">
        <f>F2869*(-1+EXP(-N2816+D2816*A2869))</f>
        <v>-3.4458973732733422E-3</v>
      </c>
      <c r="K2869">
        <f t="shared" si="394"/>
        <v>8.9196481629798263E-5</v>
      </c>
      <c r="L2869">
        <f t="shared" si="395"/>
        <v>4.2548426688480974E-2</v>
      </c>
      <c r="M2869">
        <f t="shared" si="396"/>
        <v>1.1874208707132119E-5</v>
      </c>
      <c r="O2869">
        <f t="shared" si="397"/>
        <v>-7.1079455446643191E-4</v>
      </c>
      <c r="R2869">
        <f t="shared" si="398"/>
        <v>1.8398799079672002E-5</v>
      </c>
      <c r="S2869">
        <f t="shared" si="399"/>
        <v>-3.0736192175334576E-7</v>
      </c>
      <c r="U2869">
        <f t="shared" si="400"/>
        <v>7.9560123351349391E-9</v>
      </c>
    </row>
    <row r="2870" spans="1:21" x14ac:dyDescent="0.3">
      <c r="A2870">
        <f t="shared" si="401"/>
        <v>51</v>
      </c>
      <c r="D2870" s="61">
        <f t="shared" si="393"/>
        <v>3.3099289607370491E-3</v>
      </c>
      <c r="E2870" s="61">
        <f>D2870/SUM(D2819:D2936)</f>
        <v>3.4807072930210978E-3</v>
      </c>
      <c r="F2870">
        <f>D2816*EXP(-N2816+D2816*A2870-EXP(-N2816+D2816*A2870))</f>
        <v>3.9520254197616018E-3</v>
      </c>
      <c r="G2870">
        <f t="shared" si="402"/>
        <v>4.1220031308875457E-5</v>
      </c>
      <c r="H2870">
        <f>F2870*(1/D2816+A2870-A2870*EXP(-N2816+D2816*A2870))</f>
        <v>0.23127032793504662</v>
      </c>
      <c r="I2870">
        <f>F2870*(-1+EXP(-N2816+D2816*A2870))</f>
        <v>-3.7975172365344971E-3</v>
      </c>
      <c r="K2870">
        <f t="shared" si="394"/>
        <v>-4.7131812674050403E-4</v>
      </c>
      <c r="L2870">
        <f t="shared" si="395"/>
        <v>5.3485964583184005E-2</v>
      </c>
      <c r="M2870">
        <f t="shared" si="396"/>
        <v>1.4421137161776604E-5</v>
      </c>
      <c r="O2870">
        <f t="shared" si="397"/>
        <v>-8.7825305663232519E-4</v>
      </c>
      <c r="R2870">
        <f t="shared" si="398"/>
        <v>-1.0900189773300823E-4</v>
      </c>
      <c r="S2870">
        <f t="shared" si="399"/>
        <v>1.7898387101882148E-6</v>
      </c>
      <c r="U2870">
        <f t="shared" si="400"/>
        <v>2.2214077659417782E-7</v>
      </c>
    </row>
    <row r="2871" spans="1:21" x14ac:dyDescent="0.3">
      <c r="A2871">
        <f t="shared" si="401"/>
        <v>52</v>
      </c>
      <c r="D2871" s="61">
        <f t="shared" si="393"/>
        <v>4.7535390520579684E-3</v>
      </c>
      <c r="E2871" s="61">
        <f>D2871/SUM(D2819:D2936)</f>
        <v>4.9988015581078835E-3</v>
      </c>
      <c r="F2871">
        <f>D2816*EXP(-N2816+D2816*A2871-EXP(-N2816+D2816*A2871))</f>
        <v>4.3710814279540175E-3</v>
      </c>
      <c r="G2871">
        <f t="shared" si="402"/>
        <v>2.4031452490551051E-5</v>
      </c>
      <c r="H2871">
        <f>F2871*(1/D2816+A2871-A2871*EXP(-N2816+D2816*A2871))</f>
        <v>0.25900848664694825</v>
      </c>
      <c r="I2871">
        <f>F2871*(-1+EXP(-N2816+D2816*A2871))</f>
        <v>-4.1812484005759728E-3</v>
      </c>
      <c r="K2871">
        <f t="shared" si="394"/>
        <v>6.27720130153866E-4</v>
      </c>
      <c r="L2871">
        <f t="shared" si="395"/>
        <v>6.7085396155142377E-2</v>
      </c>
      <c r="M2871">
        <f t="shared" si="396"/>
        <v>1.7482838187319129E-5</v>
      </c>
      <c r="O2871">
        <f t="shared" si="397"/>
        <v>-1.0829788205281557E-3</v>
      </c>
      <c r="R2871">
        <f t="shared" si="398"/>
        <v>1.6258484094897822E-4</v>
      </c>
      <c r="S2871">
        <f t="shared" si="399"/>
        <v>-2.6246537902151937E-6</v>
      </c>
      <c r="U2871">
        <f t="shared" si="400"/>
        <v>3.9403256180038649E-7</v>
      </c>
    </row>
    <row r="2872" spans="1:21" x14ac:dyDescent="0.3">
      <c r="A2872">
        <f t="shared" si="401"/>
        <v>53</v>
      </c>
      <c r="D2872" s="61">
        <f t="shared" si="393"/>
        <v>4.6280143611814404E-3</v>
      </c>
      <c r="E2872" s="61">
        <f>D2872/SUM(D2819:D2936)</f>
        <v>4.8668003241929235E-3</v>
      </c>
      <c r="F2872">
        <f>D2816*EXP(-N2816+D2816*A2872-EXP(-N2816+D2816*A2872))</f>
        <v>4.8322508462762571E-3</v>
      </c>
      <c r="G2872">
        <f t="shared" si="402"/>
        <v>2.5343066688871813E-5</v>
      </c>
      <c r="H2872">
        <f>F2872*(1/D2816+A2872-A2872*EXP(-N2816+D2816*A2872))</f>
        <v>0.28972465276742165</v>
      </c>
      <c r="I2872">
        <f>F2872*(-1+EXP(-N2816+D2816*A2872))</f>
        <v>-4.5991287349194379E-3</v>
      </c>
      <c r="K2872">
        <f t="shared" si="394"/>
        <v>3.4549477916666349E-5</v>
      </c>
      <c r="L2872">
        <f t="shared" si="395"/>
        <v>8.3940374421203043E-2</v>
      </c>
      <c r="M2872">
        <f t="shared" si="396"/>
        <v>2.115198512036167E-5</v>
      </c>
      <c r="O2872">
        <f t="shared" si="397"/>
        <v>-1.3324809757572053E-3</v>
      </c>
      <c r="R2872">
        <f t="shared" si="398"/>
        <v>1.000983549270186E-5</v>
      </c>
      <c r="S2872">
        <f t="shared" si="399"/>
        <v>-1.5889749666300477E-7</v>
      </c>
      <c r="U2872">
        <f t="shared" si="400"/>
        <v>1.1936664243142158E-9</v>
      </c>
    </row>
    <row r="2873" spans="1:21" x14ac:dyDescent="0.3">
      <c r="A2873">
        <f t="shared" si="401"/>
        <v>54</v>
      </c>
      <c r="D2873" s="61">
        <f t="shared" si="393"/>
        <v>5.4838120082867673E-3</v>
      </c>
      <c r="E2873" s="61">
        <f>D2873/SUM(D2819:D2936)</f>
        <v>5.7667535095828901E-3</v>
      </c>
      <c r="F2873">
        <f>D2816*EXP(-N2816+D2816*A2873-EXP(-N2816+D2816*A2873))</f>
        <v>5.3392263246654489E-3</v>
      </c>
      <c r="G2873">
        <f t="shared" si="402"/>
        <v>1.7091912177357086E-5</v>
      </c>
      <c r="H2873">
        <f>F2873*(1/D2816+A2873-A2873*EXP(-N2816+D2816*A2873))</f>
        <v>0.32366105794293781</v>
      </c>
      <c r="I2873">
        <f>F2873*(-1+EXP(-N2816+D2816*A2873))</f>
        <v>-5.0530962898059648E-3</v>
      </c>
      <c r="K2873">
        <f t="shared" si="394"/>
        <v>4.275271849174412E-4</v>
      </c>
      <c r="L2873">
        <f t="shared" si="395"/>
        <v>0.10475648042874175</v>
      </c>
      <c r="M2873">
        <f t="shared" si="396"/>
        <v>2.5533782114050808E-5</v>
      </c>
      <c r="O2873">
        <f t="shared" si="397"/>
        <v>-1.6354904910461324E-3</v>
      </c>
      <c r="R2873">
        <f t="shared" si="398"/>
        <v>1.3837390096974503E-4</v>
      </c>
      <c r="S2873">
        <f t="shared" si="399"/>
        <v>-2.1603360318975109E-6</v>
      </c>
      <c r="U2873">
        <f t="shared" si="400"/>
        <v>1.8277949384343196E-7</v>
      </c>
    </row>
    <row r="2874" spans="1:21" x14ac:dyDescent="0.3">
      <c r="A2874">
        <f t="shared" si="401"/>
        <v>55</v>
      </c>
      <c r="D2874" s="61">
        <f t="shared" si="393"/>
        <v>5.5057734470783928E-3</v>
      </c>
      <c r="E2874" s="61">
        <f>D2874/SUM(D2819:D2936)</f>
        <v>5.7898480657120419E-3</v>
      </c>
      <c r="F2874">
        <f>D2816*EXP(-N2816+D2816*A2874-EXP(-N2816+D2816*A2874))</f>
        <v>5.8958957161183139E-3</v>
      </c>
      <c r="G2874">
        <f t="shared" si="402"/>
        <v>1.6901488817948456E-5</v>
      </c>
      <c r="H2874">
        <f>F2874*(1/D2816+A2874-A2874*EXP(-N2816+D2816*A2874))</f>
        <v>0.36105984335707592</v>
      </c>
      <c r="I2874">
        <f>F2874*(-1+EXP(-N2816+D2816*A2874))</f>
        <v>-5.5449127573619569E-3</v>
      </c>
      <c r="K2874">
        <f t="shared" si="394"/>
        <v>-1.0604765040627198E-4</v>
      </c>
      <c r="L2874">
        <f t="shared" si="395"/>
        <v>0.13036421048503619</v>
      </c>
      <c r="M2874">
        <f t="shared" si="396"/>
        <v>3.074605748675538E-5</v>
      </c>
      <c r="O2874">
        <f t="shared" si="397"/>
        <v>-2.00204533160176E-3</v>
      </c>
      <c r="R2874">
        <f t="shared" si="398"/>
        <v>-3.828954804407451E-5</v>
      </c>
      <c r="S2874">
        <f t="shared" si="399"/>
        <v>5.880249696259984E-7</v>
      </c>
      <c r="U2874">
        <f t="shared" si="400"/>
        <v>1.1246104156690878E-8</v>
      </c>
    </row>
    <row r="2875" spans="1:21" x14ac:dyDescent="0.3">
      <c r="A2875">
        <f t="shared" si="401"/>
        <v>56</v>
      </c>
      <c r="D2875" s="61">
        <f t="shared" si="393"/>
        <v>6.4746285194495134E-3</v>
      </c>
      <c r="E2875" s="61">
        <f>D2875/SUM(D2819:D2936)</f>
        <v>6.8086919612413603E-3</v>
      </c>
      <c r="F2875">
        <f>D2816*EXP(-N2816+D2816*A2875-EXP(-N2816+D2816*A2875))</f>
        <v>6.5063186523968454E-3</v>
      </c>
      <c r="G2875">
        <f t="shared" si="402"/>
        <v>9.5623077728467853E-6</v>
      </c>
      <c r="H2875">
        <f>F2875*(1/D2816+A2875-A2875*EXP(-N2816+D2816*A2875))</f>
        <v>0.40215654491597863</v>
      </c>
      <c r="I2875">
        <f>F2875*(-1+EXP(-N2816+D2816*A2875))</f>
        <v>-6.0760668612282439E-3</v>
      </c>
      <c r="K2875">
        <f t="shared" si="394"/>
        <v>3.0237330884451494E-4</v>
      </c>
      <c r="L2875">
        <f t="shared" si="395"/>
        <v>0.16172988661875753</v>
      </c>
      <c r="M2875">
        <f t="shared" si="396"/>
        <v>3.6918588502116045E-5</v>
      </c>
      <c r="O2875">
        <f t="shared" si="397"/>
        <v>-2.4435300555900254E-3</v>
      </c>
      <c r="R2875">
        <f t="shared" si="398"/>
        <v>1.2160140515972225E-4</v>
      </c>
      <c r="S2875">
        <f t="shared" si="399"/>
        <v>-1.8372404415900904E-6</v>
      </c>
      <c r="U2875">
        <f t="shared" si="400"/>
        <v>9.1429617901580419E-8</v>
      </c>
    </row>
    <row r="2876" spans="1:21" x14ac:dyDescent="0.3">
      <c r="A2876">
        <f t="shared" si="401"/>
        <v>57</v>
      </c>
      <c r="D2876" s="61">
        <f t="shared" si="393"/>
        <v>5.9897637073130401E-3</v>
      </c>
      <c r="E2876" s="61">
        <f>D2876/SUM(D2819:D2936)</f>
        <v>6.2988101759365424E-3</v>
      </c>
      <c r="F2876">
        <f>D2816*EXP(-N2816+D2816*A2876-EXP(-N2816+D2816*A2876))</f>
        <v>7.1746917501576196E-3</v>
      </c>
      <c r="G2876">
        <f t="shared" si="402"/>
        <v>1.2975700198192789E-5</v>
      </c>
      <c r="H2876">
        <f>F2876*(1/D2816+A2876-A2876*EXP(-N2816+D2816*A2876))</f>
        <v>0.44717153699036999</v>
      </c>
      <c r="I2876">
        <f>F2876*(-1+EXP(-N2816+D2816*A2876))</f>
        <v>-6.6476539984944164E-3</v>
      </c>
      <c r="K2876">
        <f t="shared" si="394"/>
        <v>-8.7588157422107717E-4</v>
      </c>
      <c r="L2876">
        <f t="shared" si="395"/>
        <v>0.19996238349432985</v>
      </c>
      <c r="M2876">
        <f t="shared" si="396"/>
        <v>4.4191303683698805E-5</v>
      </c>
      <c r="O2876">
        <f t="shared" si="397"/>
        <v>-2.9726416558869271E-3</v>
      </c>
      <c r="R2876">
        <f t="shared" si="398"/>
        <v>-3.9166930976598389E-4</v>
      </c>
      <c r="S2876">
        <f t="shared" si="399"/>
        <v>5.8225576490783276E-6</v>
      </c>
      <c r="U2876">
        <f t="shared" si="400"/>
        <v>7.671685320599923E-7</v>
      </c>
    </row>
    <row r="2877" spans="1:21" x14ac:dyDescent="0.3">
      <c r="A2877">
        <f t="shared" si="401"/>
        <v>58</v>
      </c>
      <c r="D2877" s="61">
        <f t="shared" si="393"/>
        <v>7.1679576043273295E-3</v>
      </c>
      <c r="E2877" s="61">
        <f>D2877/SUM(D2819:D2936)</f>
        <v>7.53779389388842E-3</v>
      </c>
      <c r="F2877">
        <f>D2816*EXP(-N2816+D2816*A2877-EXP(-N2816+D2816*A2877))</f>
        <v>7.9052997427680564E-3</v>
      </c>
      <c r="G2877">
        <f t="shared" si="402"/>
        <v>5.5846963039005696E-6</v>
      </c>
      <c r="H2877">
        <f>F2877*(1/D2816+A2877-A2877*EXP(-N2816+D2816*A2877))</f>
        <v>0.49629900974713043</v>
      </c>
      <c r="I2877">
        <f>F2877*(-1+EXP(-N2816+D2816*A2877))</f>
        <v>-7.2602281166612662E-3</v>
      </c>
      <c r="K2877">
        <f t="shared" si="394"/>
        <v>-3.6750584887963646E-4</v>
      </c>
      <c r="L2877">
        <f t="shared" si="395"/>
        <v>0.24631270707598227</v>
      </c>
      <c r="M2877">
        <f t="shared" si="396"/>
        <v>5.2710912305958794E-5</v>
      </c>
      <c r="O2877">
        <f t="shared" si="397"/>
        <v>-3.6032440248372601E-3</v>
      </c>
      <c r="R2877">
        <f t="shared" si="398"/>
        <v>-1.8239278887524215E-4</v>
      </c>
      <c r="S2877">
        <f t="shared" si="399"/>
        <v>2.668176297073403E-6</v>
      </c>
      <c r="U2877">
        <f t="shared" si="400"/>
        <v>1.3506054896074219E-7</v>
      </c>
    </row>
    <row r="2878" spans="1:21" x14ac:dyDescent="0.3">
      <c r="A2878">
        <f t="shared" si="401"/>
        <v>59</v>
      </c>
      <c r="D2878" s="61">
        <f t="shared" si="393"/>
        <v>7.5332684167185807E-3</v>
      </c>
      <c r="E2878" s="61">
        <f>D2878/SUM(D2819:D2936)</f>
        <v>7.9219531988139694E-3</v>
      </c>
      <c r="F2878">
        <f>D2816*EXP(-N2816+D2816*A2878-EXP(-N2816+D2816*A2878))</f>
        <v>8.7024493968981959E-3</v>
      </c>
      <c r="G2878">
        <f t="shared" si="402"/>
        <v>3.9165870523371224E-6</v>
      </c>
      <c r="H2878">
        <f>F2878*(1/D2816+A2878-A2878*EXP(-N2816+D2816*A2878))</f>
        <v>0.54969300450242131</v>
      </c>
      <c r="I2878">
        <f>F2878*(-1+EXP(-N2816+D2816*A2878))</f>
        <v>-7.9136215657558389E-3</v>
      </c>
      <c r="K2878">
        <f t="shared" si="394"/>
        <v>-7.8049619808422642E-4</v>
      </c>
      <c r="L2878">
        <f t="shared" si="395"/>
        <v>0.30216239919889898</v>
      </c>
      <c r="M2878">
        <f t="shared" si="396"/>
        <v>6.2625406285995899E-5</v>
      </c>
      <c r="O2878">
        <f t="shared" si="397"/>
        <v>-4.3500624149754828E-3</v>
      </c>
      <c r="R2878">
        <f t="shared" si="398"/>
        <v>-4.2903330012763541E-4</v>
      </c>
      <c r="S2878">
        <f t="shared" si="399"/>
        <v>6.1765515451497751E-6</v>
      </c>
      <c r="U2878">
        <f t="shared" si="400"/>
        <v>6.0917431522393204E-7</v>
      </c>
    </row>
    <row r="2879" spans="1:21" x14ac:dyDescent="0.3">
      <c r="A2879">
        <f t="shared" si="401"/>
        <v>60</v>
      </c>
      <c r="D2879" s="61">
        <f t="shared" si="393"/>
        <v>7.469581700515867E-3</v>
      </c>
      <c r="E2879" s="61">
        <f>D2879/SUM(D2819:D2936)</f>
        <v>7.8549805174709872E-3</v>
      </c>
      <c r="F2879">
        <f>D2816*EXP(-N2816+D2816*A2879-EXP(-N2816+D2816*A2879))</f>
        <v>9.5703826195900361E-3</v>
      </c>
      <c r="G2879">
        <f t="shared" si="402"/>
        <v>4.1861552077490419E-6</v>
      </c>
      <c r="H2879">
        <f>F2879*(1/D2816+A2879-A2879*EXP(-N2816+D2816*A2879))</f>
        <v>0.60744998890574953</v>
      </c>
      <c r="I2879">
        <f>F2879*(-1+EXP(-N2816+D2816*A2879))</f>
        <v>-8.606728595217248E-3</v>
      </c>
      <c r="K2879">
        <f t="shared" si="394"/>
        <v>-1.7154021021190489E-3</v>
      </c>
      <c r="L2879">
        <f t="shared" si="395"/>
        <v>0.36899548902159524</v>
      </c>
      <c r="M2879">
        <f t="shared" si="396"/>
        <v>7.407577711173027E-5</v>
      </c>
      <c r="O2879">
        <f t="shared" si="397"/>
        <v>-5.2281571896795149E-3</v>
      </c>
      <c r="R2879">
        <f t="shared" si="398"/>
        <v>-1.0420209879011156E-3</v>
      </c>
      <c r="S2879">
        <f t="shared" si="399"/>
        <v>1.4764000324603796E-5</v>
      </c>
      <c r="U2879">
        <f t="shared" si="400"/>
        <v>2.9426043719544518E-6</v>
      </c>
    </row>
    <row r="2880" spans="1:21" x14ac:dyDescent="0.3">
      <c r="A2880">
        <f t="shared" si="401"/>
        <v>61</v>
      </c>
      <c r="D2880" s="61">
        <f t="shared" si="393"/>
        <v>9.2534845838501672E-3</v>
      </c>
      <c r="E2880" s="61">
        <f>D2880/SUM(D2819:D2936)</f>
        <v>9.7309252430884223E-3</v>
      </c>
      <c r="F2880">
        <f>D2816*EXP(-N2816+D2816*A2880-EXP(-N2816+D2816*A2880))</f>
        <v>1.0513164714054635E-2</v>
      </c>
      <c r="G2880">
        <f t="shared" si="402"/>
        <v>2.8922055219593348E-8</v>
      </c>
      <c r="H2880">
        <f>F2880*(1/D2816+A2880-A2880*EXP(-N2816+D2816*A2880))</f>
        <v>0.66958742724731701</v>
      </c>
      <c r="I2880">
        <f>F2880*(-1+EXP(-N2816+D2816*A2880))</f>
        <v>-9.3372483681675982E-3</v>
      </c>
      <c r="K2880">
        <f t="shared" si="394"/>
        <v>-7.8223947096621275E-4</v>
      </c>
      <c r="L2880">
        <f t="shared" si="395"/>
        <v>0.44834732272768107</v>
      </c>
      <c r="M2880">
        <f t="shared" si="396"/>
        <v>8.7184207088848481E-5</v>
      </c>
      <c r="O2880">
        <f t="shared" si="397"/>
        <v>-6.252104112410551E-3</v>
      </c>
      <c r="R2880">
        <f t="shared" si="398"/>
        <v>-5.2377771485556874E-4</v>
      </c>
      <c r="S2880">
        <f t="shared" si="399"/>
        <v>7.3039642237955556E-6</v>
      </c>
      <c r="U2880">
        <f t="shared" si="400"/>
        <v>6.1189858993750039E-7</v>
      </c>
    </row>
    <row r="2881" spans="1:21" x14ac:dyDescent="0.3">
      <c r="A2881">
        <f t="shared" si="401"/>
        <v>62</v>
      </c>
      <c r="D2881" s="61">
        <f t="shared" si="393"/>
        <v>1.0159981590695458E-2</v>
      </c>
      <c r="E2881" s="61">
        <f>D2881/SUM(D2819:D2936)</f>
        <v>1.0684193660705939E-2</v>
      </c>
      <c r="F2881">
        <f>D2816*EXP(-N2816+D2816*A2881-EXP(-N2816+D2816*A2881))</f>
        <v>1.1534543336496074E-2</v>
      </c>
      <c r="G2881">
        <f t="shared" si="402"/>
        <v>6.1340781905336013E-7</v>
      </c>
      <c r="H2881">
        <f>F2881*(1/D2816+A2881-A2881*EXP(-N2816+D2816*A2881))</f>
        <v>0.73601780228009916</v>
      </c>
      <c r="I2881">
        <f>F2881*(-1+EXP(-N2816+D2816*A2881))</f>
        <v>-1.0101383978265247E-2</v>
      </c>
      <c r="K2881">
        <f t="shared" si="394"/>
        <v>-8.5034967579013417E-4</v>
      </c>
      <c r="L2881">
        <f t="shared" si="395"/>
        <v>0.54172220527322712</v>
      </c>
      <c r="M2881">
        <f t="shared" si="396"/>
        <v>1.0203795827635383E-4</v>
      </c>
      <c r="O2881">
        <f t="shared" si="397"/>
        <v>-7.434798435670192E-3</v>
      </c>
      <c r="R2881">
        <f t="shared" si="398"/>
        <v>-6.2587249954464943E-4</v>
      </c>
      <c r="S2881">
        <f t="shared" si="399"/>
        <v>8.5897085909495088E-6</v>
      </c>
      <c r="U2881">
        <f t="shared" si="400"/>
        <v>7.2309457111638625E-7</v>
      </c>
    </row>
    <row r="2882" spans="1:21" x14ac:dyDescent="0.3">
      <c r="A2882">
        <f t="shared" si="401"/>
        <v>63</v>
      </c>
      <c r="D2882" s="61">
        <f t="shared" si="393"/>
        <v>1.0107904188508605E-2</v>
      </c>
      <c r="E2882" s="61">
        <f>D2882/SUM(D2819:D2936)</f>
        <v>1.0629429284870814E-2</v>
      </c>
      <c r="F2882">
        <f>D2816*EXP(-N2816+D2816*A2882-EXP(-N2816+D2816*A2882))</f>
        <v>1.2637773393818278E-2</v>
      </c>
      <c r="G2882">
        <f t="shared" si="402"/>
        <v>5.3062364749770911E-7</v>
      </c>
      <c r="H2882">
        <f>F2882*(1/D2816+A2882-A2882*EXP(-N2816+D2816*A2882))</f>
        <v>0.8065175894595854</v>
      </c>
      <c r="I2882">
        <f>F2882*(-1+EXP(-N2816+D2816*A2882))</f>
        <v>-1.0893495154373814E-2</v>
      </c>
      <c r="K2882">
        <f t="shared" si="394"/>
        <v>-2.0083441089474643E-3</v>
      </c>
      <c r="L2882">
        <f t="shared" si="395"/>
        <v>0.65047062210770035</v>
      </c>
      <c r="M2882">
        <f t="shared" si="396"/>
        <v>1.1866823667836576E-4</v>
      </c>
      <c r="O2882">
        <f t="shared" si="397"/>
        <v>-8.7857954526952432E-3</v>
      </c>
      <c r="R2882">
        <f t="shared" si="398"/>
        <v>-1.619764849553668E-3</v>
      </c>
      <c r="S2882">
        <f t="shared" si="399"/>
        <v>2.1877886819134397E-5</v>
      </c>
      <c r="U2882">
        <f t="shared" si="400"/>
        <v>4.0334460599439849E-6</v>
      </c>
    </row>
    <row r="2883" spans="1:21" x14ac:dyDescent="0.3">
      <c r="A2883">
        <f t="shared" si="401"/>
        <v>64</v>
      </c>
      <c r="D2883" s="61">
        <f t="shared" si="393"/>
        <v>1.2297869342500392E-2</v>
      </c>
      <c r="E2883" s="61">
        <f>D2883/SUM(D2819:D2936)</f>
        <v>1.2932387376534476E-2</v>
      </c>
      <c r="F2883">
        <f>D2816*EXP(-N2816+D2816*A2883-EXP(-N2816+D2816*A2883))</f>
        <v>1.3825402976322116E-2</v>
      </c>
      <c r="G2883">
        <f t="shared" si="402"/>
        <v>9.1893694541834021E-6</v>
      </c>
      <c r="H2883">
        <f>F2883*(1/D2816+A2883-A2883*EXP(-N2816+D2816*A2883))</f>
        <v>0.88069079347022794</v>
      </c>
      <c r="I2883">
        <f>F2883*(-1+EXP(-N2816+D2816*A2883))</f>
        <v>-1.1705704351886788E-2</v>
      </c>
      <c r="K2883">
        <f t="shared" si="394"/>
        <v>-8.9301559978764017E-4</v>
      </c>
      <c r="L2883">
        <f t="shared" si="395"/>
        <v>0.77561627370321973</v>
      </c>
      <c r="M2883">
        <f t="shared" si="396"/>
        <v>1.3702351437378129E-4</v>
      </c>
      <c r="O2883">
        <f t="shared" si="397"/>
        <v>-1.0309106053791076E-2</v>
      </c>
      <c r="R2883">
        <f t="shared" si="398"/>
        <v>-7.8647061715826833E-4</v>
      </c>
      <c r="S2883">
        <f t="shared" si="399"/>
        <v>1.045337659273697E-5</v>
      </c>
      <c r="U2883">
        <f t="shared" si="400"/>
        <v>7.9747686146407867E-7</v>
      </c>
    </row>
    <row r="2884" spans="1:21" x14ac:dyDescent="0.3">
      <c r="A2884">
        <f t="shared" si="401"/>
        <v>65</v>
      </c>
      <c r="D2884" s="61">
        <f t="shared" ref="D2884:D2936" si="403">D2684</f>
        <v>1.4276516311219033E-2</v>
      </c>
      <c r="E2884" s="61">
        <f>D2884/SUM(D2819:D2936)</f>
        <v>1.5013124158510442E-2</v>
      </c>
      <c r="F2884">
        <f>D2816*EXP(-N2816+D2816*A2884-EXP(-N2816+D2816*A2884))</f>
        <v>1.509901554014273E-2</v>
      </c>
      <c r="G2884">
        <f t="shared" si="402"/>
        <v>2.6133914642305479E-5</v>
      </c>
      <c r="H2884">
        <f>F2884*(1/D2816+A2884-A2884*EXP(-N2816+D2816*A2884))</f>
        <v>0.95792685752373974</v>
      </c>
      <c r="I2884">
        <f>F2884*(-1+EXP(-N2816+D2816*A2884))</f>
        <v>-1.2527459035357609E-2</v>
      </c>
      <c r="K2884">
        <f t="shared" ref="K2884:K2936" si="404">E2884-F2884</f>
        <v>-8.5891381632287669E-5</v>
      </c>
      <c r="L2884">
        <f t="shared" ref="L2884:L2936" si="405">H2884*H2884</f>
        <v>0.91762386436530718</v>
      </c>
      <c r="M2884">
        <f t="shared" ref="M2884:M2936" si="406">I2884*I2884</f>
        <v>1.56937229882563E-4</v>
      </c>
      <c r="O2884">
        <f t="shared" ref="O2884:O2936" si="407">H2884*I2884</f>
        <v>-1.2000389466497494E-2</v>
      </c>
      <c r="R2884">
        <f t="shared" ref="R2884:R2936" si="408">H2884*K2884</f>
        <v>-8.2277661295389581E-5</v>
      </c>
      <c r="S2884">
        <f t="shared" ref="S2884:S2936" si="409">I2884*K2884</f>
        <v>1.0760007648887508E-6</v>
      </c>
      <c r="U2884">
        <f t="shared" ref="U2884:U2936" si="410">K2884*K2884</f>
        <v>7.3773294387032833E-9</v>
      </c>
    </row>
    <row r="2885" spans="1:21" x14ac:dyDescent="0.3">
      <c r="A2885">
        <f t="shared" ref="A2885:A2936" si="411">A2884+1</f>
        <v>66</v>
      </c>
      <c r="D2885" s="61">
        <f t="shared" si="403"/>
        <v>1.457936302296879E-2</v>
      </c>
      <c r="E2885" s="61">
        <f>D2885/SUM(D2819:D2936)</f>
        <v>1.533159647944512E-2</v>
      </c>
      <c r="F2885">
        <f>D2816*EXP(-N2816+D2816*A2885-EXP(-N2816+D2816*A2885))</f>
        <v>1.6458924072962625E-2</v>
      </c>
      <c r="G2885">
        <f t="shared" ref="G2885:G2936" si="412">(1/$H$4-E2885)^2</f>
        <v>2.9491485659223713E-5</v>
      </c>
      <c r="H2885">
        <f>F2885*(1/D2816+A2885-A2885*EXP(-N2816+D2816*A2885))</f>
        <v>1.0373530821800436</v>
      </c>
      <c r="I2885">
        <f>F2885*(-1+EXP(-N2816+D2816*A2885))</f>
        <v>-1.3345057485768251E-2</v>
      </c>
      <c r="K2885">
        <f t="shared" si="404"/>
        <v>-1.1273275935175051E-3</v>
      </c>
      <c r="L2885">
        <f t="shared" si="405"/>
        <v>1.0761014171084364</v>
      </c>
      <c r="M2885">
        <f t="shared" si="406"/>
        <v>1.7809055929845921E-4</v>
      </c>
      <c r="O2885">
        <f t="shared" si="407"/>
        <v>-1.3843536514731558E-2</v>
      </c>
      <c r="R2885">
        <f t="shared" si="408"/>
        <v>-1.1694367537619954E-3</v>
      </c>
      <c r="S2885">
        <f t="shared" si="409"/>
        <v>1.5044251540783889E-5</v>
      </c>
      <c r="U2885">
        <f t="shared" si="410"/>
        <v>1.2708675031059693E-6</v>
      </c>
    </row>
    <row r="2886" spans="1:21" x14ac:dyDescent="0.3">
      <c r="A2886">
        <f t="shared" si="411"/>
        <v>67</v>
      </c>
      <c r="D2886" s="61">
        <f t="shared" si="403"/>
        <v>1.5043432193271066E-2</v>
      </c>
      <c r="E2886" s="61">
        <f>D2886/SUM(D2819:D2936)</f>
        <v>1.5819609655769513E-2</v>
      </c>
      <c r="F2886">
        <f>D2816*EXP(-N2816+D2816*A2886-EXP(-N2816+D2816*A2886))</f>
        <v>1.7903814062367272E-2</v>
      </c>
      <c r="G2886">
        <f t="shared" si="412"/>
        <v>3.5030057457657347E-5</v>
      </c>
      <c r="H2886">
        <f>F2886*(1/D2816+A2886-A2886*EXP(-N2816+D2816*A2886))</f>
        <v>1.117782183227497</v>
      </c>
      <c r="I2886">
        <f>F2886*(-1+EXP(-N2816+D2816*A2886))</f>
        <v>-1.414115179098243E-2</v>
      </c>
      <c r="K2886">
        <f t="shared" si="404"/>
        <v>-2.0842044065977582E-3</v>
      </c>
      <c r="L2886">
        <f t="shared" si="405"/>
        <v>1.2494370091408298</v>
      </c>
      <c r="M2886">
        <f t="shared" si="406"/>
        <v>1.999721739756056E-4</v>
      </c>
      <c r="O2886">
        <f t="shared" si="407"/>
        <v>-1.5806727522275771E-2</v>
      </c>
      <c r="R2886">
        <f t="shared" si="408"/>
        <v>-2.3296865518992122E-3</v>
      </c>
      <c r="S2886">
        <f t="shared" si="409"/>
        <v>2.9473050877133361E-5</v>
      </c>
      <c r="U2886">
        <f t="shared" si="410"/>
        <v>4.3439080084815131E-6</v>
      </c>
    </row>
    <row r="2887" spans="1:21" x14ac:dyDescent="0.3">
      <c r="A2887">
        <f t="shared" si="411"/>
        <v>68</v>
      </c>
      <c r="D2887" s="61">
        <f t="shared" si="403"/>
        <v>1.7962717114752714E-2</v>
      </c>
      <c r="E2887" s="61">
        <f>D2887/SUM(D2819:D2936)</f>
        <v>1.8889517329662618E-2</v>
      </c>
      <c r="F2887">
        <f>D2816*EXP(-N2816+D2816*A2887-EXP(-N2816+D2816*A2887))</f>
        <v>1.9430333948591186E-2</v>
      </c>
      <c r="G2887">
        <f t="shared" si="412"/>
        <v>8.07936217761854E-5</v>
      </c>
      <c r="H2887">
        <f>F2887*(1/D2816+A2887-A2887*EXP(-N2816+D2816*A2887))</f>
        <v>1.1976563241808391</v>
      </c>
      <c r="I2887">
        <f>F2887*(-1+EXP(-N2816+D2816*A2887))</f>
        <v>-1.4894250193164746E-2</v>
      </c>
      <c r="K2887">
        <f t="shared" si="404"/>
        <v>-5.4081661892856764E-4</v>
      </c>
      <c r="L2887">
        <f t="shared" si="405"/>
        <v>1.4343806708503593</v>
      </c>
      <c r="M2887">
        <f t="shared" si="406"/>
        <v>2.2183868881658808E-4</v>
      </c>
      <c r="O2887">
        <f t="shared" si="407"/>
        <v>-1.7838192937775443E-2</v>
      </c>
      <c r="R2887">
        <f t="shared" si="408"/>
        <v>-6.4771244388189798E-4</v>
      </c>
      <c r="S2887">
        <f t="shared" si="409"/>
        <v>8.0550580309435233E-6</v>
      </c>
      <c r="U2887">
        <f t="shared" si="410"/>
        <v>2.9248261530932753E-7</v>
      </c>
    </row>
    <row r="2888" spans="1:21" x14ac:dyDescent="0.3">
      <c r="A2888">
        <f t="shared" si="411"/>
        <v>69</v>
      </c>
      <c r="D2888" s="61">
        <f t="shared" si="403"/>
        <v>1.9050321813314099E-2</v>
      </c>
      <c r="E2888" s="61">
        <f>D2888/SUM(D2819:D2936)</f>
        <v>2.0033237829743575E-2</v>
      </c>
      <c r="F2888">
        <f>D2816*EXP(-N2816+D2816*A2888-EXP(-N2816+D2816*A2888))</f>
        <v>2.1032634632401351E-2</v>
      </c>
      <c r="G2888">
        <f t="shared" si="412"/>
        <v>1.0266244407695767E-4</v>
      </c>
      <c r="H2888">
        <f>F2888*(1/D2816+A2888-A2888*EXP(-N2816+D2816*A2888))</f>
        <v>1.2749899279210766</v>
      </c>
      <c r="I2888">
        <f>F2888*(-1+EXP(-N2816+D2816*A2888))</f>
        <v>-1.5578252040736927E-2</v>
      </c>
      <c r="K2888">
        <f t="shared" si="404"/>
        <v>-9.9939680265777667E-4</v>
      </c>
      <c r="L2888">
        <f t="shared" si="405"/>
        <v>1.6255993163001921</v>
      </c>
      <c r="M2888">
        <f t="shared" si="406"/>
        <v>2.4268193664472423E-4</v>
      </c>
      <c r="O2888">
        <f t="shared" si="407"/>
        <v>-1.9862114446555539E-2</v>
      </c>
      <c r="R2888">
        <f t="shared" si="408"/>
        <v>-1.274220857385193E-3</v>
      </c>
      <c r="S2888">
        <f t="shared" si="409"/>
        <v>1.5568855280509468E-5</v>
      </c>
      <c r="U2888">
        <f t="shared" si="410"/>
        <v>9.9879396916258703E-7</v>
      </c>
    </row>
    <row r="2889" spans="1:21" x14ac:dyDescent="0.3">
      <c r="A2889">
        <f t="shared" si="411"/>
        <v>70</v>
      </c>
      <c r="D2889" s="61">
        <f t="shared" si="403"/>
        <v>1.9709787509574837E-2</v>
      </c>
      <c r="E2889" s="61">
        <f>D2889/SUM(D2819:D2936)</f>
        <v>2.0726729166174206E-2</v>
      </c>
      <c r="F2889">
        <f>D2816*EXP(-N2816+D2816*A2889-EXP(-N2816+D2816*A2889))</f>
        <v>2.2701863808808929E-2</v>
      </c>
      <c r="G2889">
        <f t="shared" si="412"/>
        <v>1.1719662635032746E-4</v>
      </c>
      <c r="H2889">
        <f>F2889*(1/D2816+A2889-A2889*EXP(-N2816+D2816*A2889))</f>
        <v>1.3473148509197574</v>
      </c>
      <c r="I2889">
        <f>F2889*(-1+EXP(-N2816+D2816*A2889))</f>
        <v>-1.6162062492187827E-2</v>
      </c>
      <c r="K2889">
        <f t="shared" si="404"/>
        <v>-1.9751346426347231E-3</v>
      </c>
      <c r="L2889">
        <f t="shared" si="405"/>
        <v>1.8152573075089282</v>
      </c>
      <c r="M2889">
        <f t="shared" si="406"/>
        <v>2.6121226400138459E-4</v>
      </c>
      <c r="O2889">
        <f t="shared" si="407"/>
        <v>-2.1775386817217846E-2</v>
      </c>
      <c r="R2889">
        <f t="shared" si="408"/>
        <v>-2.6611282365878505E-3</v>
      </c>
      <c r="S2889">
        <f t="shared" si="409"/>
        <v>3.1922249524747466E-5</v>
      </c>
      <c r="U2889">
        <f t="shared" si="410"/>
        <v>3.9011568565357951E-6</v>
      </c>
    </row>
    <row r="2890" spans="1:21" x14ac:dyDescent="0.3">
      <c r="A2890">
        <f t="shared" si="411"/>
        <v>71</v>
      </c>
      <c r="D2890" s="61">
        <f t="shared" si="403"/>
        <v>2.1967083500650859E-2</v>
      </c>
      <c r="E2890" s="61">
        <f>D2890/SUM(D2819:D2936)</f>
        <v>2.3100492081284028E-2</v>
      </c>
      <c r="F2890">
        <f>D2816*EXP(-N2816+D2816*A2890-EXP(-N2816+D2816*A2890))</f>
        <v>2.4425626710312381E-2</v>
      </c>
      <c r="G2890">
        <f t="shared" si="412"/>
        <v>1.7422685258005862E-4</v>
      </c>
      <c r="H2890">
        <f>F2890*(1/D2816+A2890-A2890*EXP(-N2816+D2816*A2890))</f>
        <v>1.4116331268407833</v>
      </c>
      <c r="I2890">
        <f>F2890*(-1+EXP(-N2816+D2816*A2890))</f>
        <v>-1.6609350891885057E-2</v>
      </c>
      <c r="K2890">
        <f t="shared" si="404"/>
        <v>-1.3251346290283524E-3</v>
      </c>
      <c r="L2890">
        <f t="shared" si="405"/>
        <v>1.9927080847942871</v>
      </c>
      <c r="M2890">
        <f t="shared" si="406"/>
        <v>2.7587053704976295E-4</v>
      </c>
      <c r="O2890">
        <f t="shared" si="407"/>
        <v>-2.3446309934307456E-2</v>
      </c>
      <c r="R2890">
        <f t="shared" si="408"/>
        <v>-1.8706039398602946E-3</v>
      </c>
      <c r="S2890">
        <f t="shared" si="409"/>
        <v>2.2009626032519839E-5</v>
      </c>
      <c r="U2890">
        <f t="shared" si="410"/>
        <v>1.7559817850501091E-6</v>
      </c>
    </row>
    <row r="2891" spans="1:21" x14ac:dyDescent="0.3">
      <c r="A2891">
        <f t="shared" si="411"/>
        <v>72</v>
      </c>
      <c r="D2891" s="61">
        <f t="shared" si="403"/>
        <v>2.3900150588625674E-2</v>
      </c>
      <c r="E2891" s="61">
        <f>D2891/SUM(D2819:D2936)</f>
        <v>2.5133297253487698E-2</v>
      </c>
      <c r="F2891">
        <f>D2816*EXP(-N2816+D2816*A2891-EXP(-N2816+D2816*A2891))</f>
        <v>2.618743255759411E-2</v>
      </c>
      <c r="G2891">
        <f t="shared" si="412"/>
        <v>2.320231812483555E-4</v>
      </c>
      <c r="H2891">
        <f>F2891*(1/D2816+A2891-A2891*EXP(-N2816+D2816*A2891))</f>
        <v>1.464384460545695</v>
      </c>
      <c r="I2891">
        <f>F2891*(-1+EXP(-N2816+D2816*A2891))</f>
        <v>-1.6878536036420182E-2</v>
      </c>
      <c r="K2891">
        <f t="shared" si="404"/>
        <v>-1.0541353041064114E-3</v>
      </c>
      <c r="L2891">
        <f t="shared" si="405"/>
        <v>2.1444218482877062</v>
      </c>
      <c r="M2891">
        <f t="shared" si="406"/>
        <v>2.8488497873273473E-4</v>
      </c>
      <c r="O2891">
        <f t="shared" si="407"/>
        <v>-2.4716665888494242E-2</v>
      </c>
      <c r="R2891">
        <f t="shared" si="408"/>
        <v>-1.5436593586460395E-3</v>
      </c>
      <c r="S2891">
        <f t="shared" si="409"/>
        <v>1.7792260717622813E-5</v>
      </c>
      <c r="U2891">
        <f t="shared" si="410"/>
        <v>1.1112012393635165E-6</v>
      </c>
    </row>
    <row r="2892" spans="1:21" x14ac:dyDescent="0.3">
      <c r="A2892">
        <f t="shared" si="411"/>
        <v>73</v>
      </c>
      <c r="D2892" s="61">
        <f t="shared" si="403"/>
        <v>2.5646422946606715E-2</v>
      </c>
      <c r="E2892" s="61">
        <f>D2892/SUM(D2819:D2936)</f>
        <v>2.6969669877833165E-2</v>
      </c>
      <c r="F2892">
        <f>D2816*EXP(-N2816+D2816*A2892-EXP(-N2816+D2816*A2892))</f>
        <v>2.7966155851675487E-2</v>
      </c>
      <c r="G2892">
        <f t="shared" si="412"/>
        <v>2.9133982939201025E-4</v>
      </c>
      <c r="H2892">
        <f>F2892*(1/D2816+A2892-A2892*EXP(-N2816+D2816*A2892))</f>
        <v>1.5014379343012207</v>
      </c>
      <c r="I2892">
        <f>F2892*(-1+EXP(-N2816+D2816*A2892))</f>
        <v>-1.6923102391808643E-2</v>
      </c>
      <c r="K2892">
        <f t="shared" si="404"/>
        <v>-9.964859738423211E-4</v>
      </c>
      <c r="L2892">
        <f t="shared" si="405"/>
        <v>2.2543158705587167</v>
      </c>
      <c r="M2892">
        <f t="shared" si="406"/>
        <v>2.8639139456363945E-4</v>
      </c>
      <c r="O2892">
        <f t="shared" si="407"/>
        <v>-2.5408987897125219E-2</v>
      </c>
      <c r="R2892">
        <f t="shared" si="408"/>
        <v>-1.4961618421259549E-3</v>
      </c>
      <c r="S2892">
        <f t="shared" si="409"/>
        <v>1.6863634167334749E-5</v>
      </c>
      <c r="U2892">
        <f t="shared" si="410"/>
        <v>9.9298429606447896E-7</v>
      </c>
    </row>
    <row r="2893" spans="1:21" x14ac:dyDescent="0.3">
      <c r="A2893">
        <f t="shared" si="411"/>
        <v>74</v>
      </c>
      <c r="D2893" s="61">
        <f t="shared" si="403"/>
        <v>2.7348241506391664E-2</v>
      </c>
      <c r="E2893" s="61">
        <f>D2893/SUM(D2819:D2936)</f>
        <v>2.8759295076049834E-2</v>
      </c>
      <c r="F2893">
        <f>D2816*EXP(-N2816+D2816*A2893-EXP(-N2816+D2816*A2893))</f>
        <v>2.973555367031221E-2</v>
      </c>
      <c r="G2893">
        <f t="shared" si="412"/>
        <v>3.5563566660704916E-4</v>
      </c>
      <c r="H2893">
        <f>F2893*(1/D2816+A2893-A2893*EXP(-N2816+D2816*A2893))</f>
        <v>1.5181198489187342</v>
      </c>
      <c r="I2893">
        <f>F2893*(-1+EXP(-N2816+D2816*A2893))</f>
        <v>-1.6692371781520932E-2</v>
      </c>
      <c r="K2893">
        <f t="shared" si="404"/>
        <v>-9.762585942623761E-4</v>
      </c>
      <c r="L2893">
        <f t="shared" si="405"/>
        <v>2.3046878756810405</v>
      </c>
      <c r="M2893">
        <f t="shared" si="406"/>
        <v>2.7863527569251629E-4</v>
      </c>
      <c r="O2893">
        <f t="shared" si="407"/>
        <v>-2.5341020927057898E-2</v>
      </c>
      <c r="R2893">
        <f t="shared" si="408"/>
        <v>-1.4820775496272142E-3</v>
      </c>
      <c r="S2893">
        <f t="shared" si="409"/>
        <v>1.6296071410332581E-5</v>
      </c>
      <c r="U2893">
        <f t="shared" si="410"/>
        <v>9.5308084287115072E-7</v>
      </c>
    </row>
    <row r="2894" spans="1:21" x14ac:dyDescent="0.3">
      <c r="A2894">
        <f t="shared" si="411"/>
        <v>75</v>
      </c>
      <c r="D2894" s="61">
        <f t="shared" si="403"/>
        <v>2.8734972642275411E-2</v>
      </c>
      <c r="E2894" s="61">
        <f>D2894/SUM(D2819:D2936)</f>
        <v>3.021757567221561E-2</v>
      </c>
      <c r="F2894">
        <f>D2816*EXP(-N2816+D2816*A2894-EXP(-N2816+D2816*A2894))</f>
        <v>3.1463894155879912E-2</v>
      </c>
      <c r="G2894">
        <f t="shared" si="412"/>
        <v>4.1276364935339041E-4</v>
      </c>
      <c r="H2894">
        <f>F2894*(1/D2816+A2894-A2894*EXP(-N2816+D2816*A2894))</f>
        <v>1.5092920153645399</v>
      </c>
      <c r="I2894">
        <f>F2894*(-1+EXP(-N2816+D2816*A2894))</f>
        <v>-1.6132871908387646E-2</v>
      </c>
      <c r="K2894">
        <f t="shared" si="404"/>
        <v>-1.2463184836643028E-3</v>
      </c>
      <c r="L2894">
        <f t="shared" si="405"/>
        <v>2.2779623876431545</v>
      </c>
      <c r="M2894">
        <f t="shared" si="406"/>
        <v>2.6026955601244327E-4</v>
      </c>
      <c r="O2894">
        <f t="shared" si="407"/>
        <v>-2.4349214756228362E-2</v>
      </c>
      <c r="R2894">
        <f t="shared" si="408"/>
        <v>-1.8810585359957731E-3</v>
      </c>
      <c r="S2894">
        <f t="shared" si="409"/>
        <v>2.0106696454012117E-5</v>
      </c>
      <c r="U2894">
        <f t="shared" si="410"/>
        <v>1.553309762723287E-6</v>
      </c>
    </row>
    <row r="2895" spans="1:21" x14ac:dyDescent="0.3">
      <c r="A2895">
        <f t="shared" si="411"/>
        <v>76</v>
      </c>
      <c r="D2895" s="61">
        <f t="shared" si="403"/>
        <v>2.9956400016221886E-2</v>
      </c>
      <c r="E2895" s="61">
        <f>D2895/SUM(D2819:D2936)</f>
        <v>3.1502023531617525E-2</v>
      </c>
      <c r="F2895">
        <f>D2816*EXP(-N2816+D2816*A2895-EXP(-N2816+D2816*A2895))</f>
        <v>3.3113766779518335E-2</v>
      </c>
      <c r="G2895">
        <f t="shared" si="412"/>
        <v>4.6660464535663225E-4</v>
      </c>
      <c r="H2895">
        <f>F2895*(1/D2816+A2895-A2895*EXP(-N2816+D2816*A2895))</f>
        <v>1.4694967206409326</v>
      </c>
      <c r="I2895">
        <f>F2895*(-1+EXP(-N2816+D2816*A2895))</f>
        <v>-1.5190451374406852E-2</v>
      </c>
      <c r="K2895">
        <f t="shared" si="404"/>
        <v>-1.6117432479008098E-3</v>
      </c>
      <c r="L2895">
        <f t="shared" si="405"/>
        <v>2.159420611974455</v>
      </c>
      <c r="M2895">
        <f t="shared" si="406"/>
        <v>2.3074981295821901E-4</v>
      </c>
      <c r="O2895">
        <f t="shared" si="407"/>
        <v>-2.2322318479746417E-2</v>
      </c>
      <c r="R2895">
        <f t="shared" si="408"/>
        <v>-2.3684514173054057E-3</v>
      </c>
      <c r="S2895">
        <f t="shared" si="409"/>
        <v>2.4483107435265819E-5</v>
      </c>
      <c r="U2895">
        <f t="shared" si="410"/>
        <v>2.5977162971538511E-6</v>
      </c>
    </row>
    <row r="2896" spans="1:21" x14ac:dyDescent="0.3">
      <c r="A2896">
        <f t="shared" si="411"/>
        <v>77</v>
      </c>
      <c r="D2896" s="61">
        <f t="shared" si="403"/>
        <v>3.2674042245523505E-2</v>
      </c>
      <c r="E2896" s="61">
        <f>D2896/SUM(D2819:D2936)</f>
        <v>3.4359884603429133E-2</v>
      </c>
      <c r="F2896">
        <f>D2816*EXP(-N2816+D2816*A2896-EXP(-N2816+D2816*A2896))</f>
        <v>3.4642160493223988E-2</v>
      </c>
      <c r="G2896">
        <f t="shared" si="412"/>
        <v>5.9823752037830918E-4</v>
      </c>
      <c r="H2896">
        <f>F2896*(1/D2816+A2896-A2896*EXP(-N2816+D2816*A2896))</f>
        <v>1.3931853845937368</v>
      </c>
      <c r="I2896">
        <f>F2896*(-1+EXP(-N2816+D2816*A2896))</f>
        <v>-1.3813283691452185E-2</v>
      </c>
      <c r="K2896">
        <f t="shared" si="404"/>
        <v>-2.8227588979485435E-4</v>
      </c>
      <c r="L2896">
        <f t="shared" si="405"/>
        <v>1.9409655158455983</v>
      </c>
      <c r="M2896">
        <f t="shared" si="406"/>
        <v>1.908068063405389E-4</v>
      </c>
      <c r="O2896">
        <f t="shared" si="407"/>
        <v>-1.9244464952178204E-2</v>
      </c>
      <c r="R2896">
        <f t="shared" si="408"/>
        <v>-3.9326264408538341E-4</v>
      </c>
      <c r="S2896">
        <f t="shared" si="409"/>
        <v>3.8991569449934159E-6</v>
      </c>
      <c r="U2896">
        <f t="shared" si="410"/>
        <v>7.9679677959476759E-8</v>
      </c>
    </row>
    <row r="2897" spans="1:21" x14ac:dyDescent="0.3">
      <c r="A2897">
        <f t="shared" si="411"/>
        <v>78</v>
      </c>
      <c r="D2897" s="61">
        <f t="shared" si="403"/>
        <v>3.3540692196800344E-2</v>
      </c>
      <c r="E2897" s="61">
        <f>D2897/SUM(D2819:D2936)</f>
        <v>3.5271250025977037E-2</v>
      </c>
      <c r="F2897">
        <f>D2816*EXP(-N2816+D2816*A2897-EXP(-N2816+D2816*A2897))</f>
        <v>3.6000909454820346E-2</v>
      </c>
      <c r="G2897">
        <f t="shared" si="412"/>
        <v>6.4365008876187443E-4</v>
      </c>
      <c r="H2897">
        <f>F2897*(1/D2816+A2897-A2897*EXP(-N2816+D2816*A2897))</f>
        <v>1.2750467230290905</v>
      </c>
      <c r="I2897">
        <f>F2897*(-1+EXP(-N2816+D2816*A2897))</f>
        <v>-1.1955871104806726E-2</v>
      </c>
      <c r="K2897">
        <f t="shared" si="404"/>
        <v>-7.2965942884330864E-4</v>
      </c>
      <c r="L2897">
        <f t="shared" si="405"/>
        <v>1.6257441459072222</v>
      </c>
      <c r="M2897">
        <f t="shared" si="406"/>
        <v>1.4294285387475239E-4</v>
      </c>
      <c r="O2897">
        <f t="shared" si="407"/>
        <v>-1.5244294273142008E-2</v>
      </c>
      <c r="R2897">
        <f t="shared" si="408"/>
        <v>-9.3034986367393848E-4</v>
      </c>
      <c r="S2897">
        <f t="shared" si="409"/>
        <v>8.7237140816574921E-6</v>
      </c>
      <c r="U2897">
        <f t="shared" si="410"/>
        <v>5.3240288209994338E-7</v>
      </c>
    </row>
    <row r="2898" spans="1:21" x14ac:dyDescent="0.3">
      <c r="A2898">
        <f t="shared" si="411"/>
        <v>79</v>
      </c>
      <c r="D2898" s="61">
        <f t="shared" si="403"/>
        <v>3.5041361656935367E-2</v>
      </c>
      <c r="E2898" s="61">
        <f>D2898/SUM(D2819:D2936)</f>
        <v>3.6849347681928803E-2</v>
      </c>
      <c r="F2898">
        <f>D2816*EXP(-N2816+D2816*A2898-EXP(-N2816+D2816*A2898))</f>
        <v>3.7137614500965789E-2</v>
      </c>
      <c r="G2898">
        <f t="shared" si="412"/>
        <v>7.2621397641686259E-4</v>
      </c>
      <c r="H2898">
        <f>F2898*(1/D2816+A2898-A2898*EXP(-N2816+D2816*A2898))</f>
        <v>1.1104459119788066</v>
      </c>
      <c r="I2898">
        <f>F2898*(-1+EXP(-N2816+D2816*A2898))</f>
        <v>-9.5840921161406464E-3</v>
      </c>
      <c r="K2898">
        <f t="shared" si="404"/>
        <v>-2.8826681903698637E-4</v>
      </c>
      <c r="L2898">
        <f t="shared" si="405"/>
        <v>1.2330901234304434</v>
      </c>
      <c r="M2898">
        <f t="shared" si="406"/>
        <v>9.1854821690669287E-5</v>
      </c>
      <c r="O2898">
        <f t="shared" si="407"/>
        <v>-1.064261591039669E-2</v>
      </c>
      <c r="R2898">
        <f t="shared" si="408"/>
        <v>-3.2010471075875592E-4</v>
      </c>
      <c r="S2898">
        <f t="shared" si="409"/>
        <v>2.7627757476773234E-6</v>
      </c>
      <c r="U2898">
        <f t="shared" si="410"/>
        <v>8.3097758957702649E-8</v>
      </c>
    </row>
    <row r="2899" spans="1:21" x14ac:dyDescent="0.3">
      <c r="A2899">
        <f t="shared" si="411"/>
        <v>80</v>
      </c>
      <c r="D2899" s="61">
        <f t="shared" si="403"/>
        <v>3.735361953938126E-2</v>
      </c>
      <c r="E2899" s="61">
        <f>D2899/SUM(D2819:D2936)</f>
        <v>3.9280908289496271E-2</v>
      </c>
      <c r="F2899">
        <f>D2816*EXP(-N2816+D2816*A2899-EXP(-N2816+D2816*A2899))</f>
        <v>3.7997147644207238E-2</v>
      </c>
      <c r="G2899">
        <f t="shared" si="412"/>
        <v>8.6317959287967173E-4</v>
      </c>
      <c r="H2899">
        <f>F2899*(1/D2816+A2899-A2899*EXP(-N2816+D2816*A2899))</f>
        <v>0.89597750617839944</v>
      </c>
      <c r="I2899">
        <f>F2899*(-1+EXP(-N2816+D2816*A2899))</f>
        <v>-6.6812230386224837E-3</v>
      </c>
      <c r="K2899">
        <f t="shared" si="404"/>
        <v>1.2837606452890324E-3</v>
      </c>
      <c r="L2899">
        <f t="shared" si="405"/>
        <v>0.80277569157766382</v>
      </c>
      <c r="M2899">
        <f t="shared" si="406"/>
        <v>4.4638741291819854E-5</v>
      </c>
      <c r="O2899">
        <f t="shared" si="407"/>
        <v>-5.9862255563666407E-3</v>
      </c>
      <c r="R2899">
        <f t="shared" si="408"/>
        <v>1.15022066149604E-3</v>
      </c>
      <c r="S2899">
        <f t="shared" si="409"/>
        <v>-8.5770911993819487E-6</v>
      </c>
      <c r="U2899">
        <f t="shared" si="410"/>
        <v>1.6480413943929129E-6</v>
      </c>
    </row>
    <row r="2900" spans="1:21" x14ac:dyDescent="0.3">
      <c r="A2900">
        <f t="shared" si="411"/>
        <v>81</v>
      </c>
      <c r="D2900" s="61">
        <f t="shared" si="403"/>
        <v>3.688652398182779E-2</v>
      </c>
      <c r="E2900" s="61">
        <f>D2900/SUM(D2819:D2936)</f>
        <v>3.8789712577141137E-2</v>
      </c>
      <c r="F2900">
        <f>D2816*EXP(-N2816+D2816*A2900-EXP(-N2816+D2816*A2900))</f>
        <v>3.8523831146308203E-2</v>
      </c>
      <c r="G2900">
        <f t="shared" si="412"/>
        <v>8.3455828641848485E-4</v>
      </c>
      <c r="H2900">
        <f>F2900*(1/D2816+A2900-A2900*EXP(-N2816+D2816*A2900))</f>
        <v>0.63012040507044709</v>
      </c>
      <c r="I2900">
        <f>F2900*(-1+EXP(-N2816+D2816*A2900))</f>
        <v>-3.2546941288621282E-3</v>
      </c>
      <c r="K2900">
        <f t="shared" si="404"/>
        <v>2.6588143083293436E-4</v>
      </c>
      <c r="L2900">
        <f t="shared" si="405"/>
        <v>0.39705172488614432</v>
      </c>
      <c r="M2900">
        <f t="shared" si="406"/>
        <v>1.0593033872449608E-5</v>
      </c>
      <c r="O2900">
        <f t="shared" si="407"/>
        <v>-2.05084918285901E-3</v>
      </c>
      <c r="R2900">
        <f t="shared" si="408"/>
        <v>1.6753731489715866E-4</v>
      </c>
      <c r="S2900">
        <f t="shared" si="409"/>
        <v>-8.6536273190541355E-7</v>
      </c>
      <c r="U2900">
        <f t="shared" si="410"/>
        <v>7.0692935261768464E-8</v>
      </c>
    </row>
    <row r="2901" spans="1:21" x14ac:dyDescent="0.3">
      <c r="A2901">
        <f t="shared" si="411"/>
        <v>82</v>
      </c>
      <c r="D2901" s="61">
        <f t="shared" si="403"/>
        <v>3.8021967694227748E-2</v>
      </c>
      <c r="E2901" s="61">
        <f>D2901/SUM(D2819:D2936)</f>
        <v>3.9983740381799956E-2</v>
      </c>
      <c r="F2901">
        <f>D2816*EXP(-N2816+D2816*A2901-EXP(-N2816+D2816*A2901))</f>
        <v>3.8664345980300323E-2</v>
      </c>
      <c r="G2901">
        <f t="shared" si="412"/>
        <v>9.0497186457670501E-4</v>
      </c>
      <c r="H2901">
        <f>F2901*(1/D2816+A2901-A2901*EXP(-N2816+D2816*A2901))</f>
        <v>0.31396203484295687</v>
      </c>
      <c r="I2901">
        <f>F2901*(-1+EXP(-N2816+D2816*A2901))</f>
        <v>6.5688915525887273E-4</v>
      </c>
      <c r="K2901">
        <f t="shared" si="404"/>
        <v>1.3193944014996337E-3</v>
      </c>
      <c r="L2901">
        <f t="shared" si="405"/>
        <v>9.8572159322730071E-2</v>
      </c>
      <c r="M2901">
        <f t="shared" si="406"/>
        <v>4.3150336229671542E-7</v>
      </c>
      <c r="O2901">
        <f t="shared" si="407"/>
        <v>2.062382558513467E-4</v>
      </c>
      <c r="R2901">
        <f t="shared" si="408"/>
        <v>4.1423975105523022E-4</v>
      </c>
      <c r="S2901">
        <f t="shared" si="409"/>
        <v>8.6669587385438028E-7</v>
      </c>
      <c r="U2901">
        <f t="shared" si="410"/>
        <v>1.7408015867085765E-6</v>
      </c>
    </row>
    <row r="2902" spans="1:21" x14ac:dyDescent="0.3">
      <c r="A2902">
        <f t="shared" si="411"/>
        <v>83</v>
      </c>
      <c r="D2902" s="61">
        <f t="shared" si="403"/>
        <v>3.7052221085267276E-2</v>
      </c>
      <c r="E2902" s="61">
        <f>D2902/SUM(D2819:D2936)</f>
        <v>3.8963958950164766E-2</v>
      </c>
      <c r="F2902">
        <f>D2816*EXP(-N2816+D2816*A2902-EXP(-N2816+D2816*A2902))</f>
        <v>3.8371360666802606E-2</v>
      </c>
      <c r="G2902">
        <f t="shared" si="412"/>
        <v>8.4465615844319785E-4</v>
      </c>
      <c r="H2902">
        <f>F2902*(1/D2816+A2902-A2902*EXP(-N2816+D2816*A2902))</f>
        <v>-4.8068924252117597E-2</v>
      </c>
      <c r="I2902">
        <f>F2902*(-1+EXP(-N2816+D2816*A2902))</f>
        <v>4.9772120706108062E-3</v>
      </c>
      <c r="K2902">
        <f t="shared" si="404"/>
        <v>5.9259828336215986E-4</v>
      </c>
      <c r="L2902">
        <f t="shared" si="405"/>
        <v>2.3106214787558194E-3</v>
      </c>
      <c r="M2902">
        <f t="shared" si="406"/>
        <v>2.4772639995833909E-5</v>
      </c>
      <c r="O2902">
        <f t="shared" si="407"/>
        <v>-2.3924923000891621E-4</v>
      </c>
      <c r="R2902">
        <f t="shared" si="408"/>
        <v>-2.8485561994870582E-5</v>
      </c>
      <c r="S2902">
        <f t="shared" si="409"/>
        <v>2.9494873289733849E-6</v>
      </c>
      <c r="U2902">
        <f t="shared" si="410"/>
        <v>3.5117272544377869E-7</v>
      </c>
    </row>
    <row r="2903" spans="1:21" x14ac:dyDescent="0.3">
      <c r="A2903">
        <f t="shared" si="411"/>
        <v>84</v>
      </c>
      <c r="D2903" s="61">
        <f t="shared" si="403"/>
        <v>3.6517876104514006E-2</v>
      </c>
      <c r="E2903" s="61">
        <f>D2903/SUM(D2819:D2936)</f>
        <v>3.8402044028859939E-2</v>
      </c>
      <c r="F2903">
        <f>D2816*EXP(-N2816+D2816*A2903-EXP(-N2816+D2816*A2903))</f>
        <v>3.7607776164470398E-2</v>
      </c>
      <c r="G2903">
        <f t="shared" si="412"/>
        <v>8.1231007511222016E-4</v>
      </c>
      <c r="H2903">
        <f>F2903*(1/D2816+A2903-A2903*EXP(-N2816+D2816*A2903))</f>
        <v>-0.44755488596506526</v>
      </c>
      <c r="I2903">
        <f>F2903*(-1+EXP(-N2816+D2816*A2903))</f>
        <v>9.5872657979224844E-3</v>
      </c>
      <c r="K2903">
        <f t="shared" si="404"/>
        <v>7.9426786438954039E-4</v>
      </c>
      <c r="L2903">
        <f t="shared" si="405"/>
        <v>0.20030537595120257</v>
      </c>
      <c r="M2903">
        <f t="shared" si="406"/>
        <v>9.1915665480014251E-5</v>
      </c>
      <c r="O2903">
        <f t="shared" si="407"/>
        <v>-4.2908276509059677E-3</v>
      </c>
      <c r="R2903">
        <f t="shared" si="408"/>
        <v>-3.5547846347257667E-4</v>
      </c>
      <c r="S2903">
        <f t="shared" si="409"/>
        <v>7.6148571306507744E-6</v>
      </c>
      <c r="U2903">
        <f t="shared" si="410"/>
        <v>6.3086144040192132E-7</v>
      </c>
    </row>
    <row r="2904" spans="1:21" x14ac:dyDescent="0.3">
      <c r="A2904">
        <f t="shared" si="411"/>
        <v>85</v>
      </c>
      <c r="D2904" s="61">
        <f t="shared" si="403"/>
        <v>3.4438768285532606E-2</v>
      </c>
      <c r="E2904" s="61">
        <f>D2904/SUM(D2819:D2936)</f>
        <v>3.6215663041730149E-2</v>
      </c>
      <c r="F2904">
        <f>D2816*EXP(-N2816+D2816*A2904-EXP(-N2816+D2816*A2904))</f>
        <v>3.6351355347125705E-2</v>
      </c>
      <c r="G2904">
        <f t="shared" si="412"/>
        <v>6.9246201208233299E-4</v>
      </c>
      <c r="H2904">
        <f>F2904*(1/D2816+A2904-A2904*EXP(-N2816+D2816*A2904))</f>
        <v>-0.87165432051056635</v>
      </c>
      <c r="I2904">
        <f>F2904*(-1+EXP(-N2816+D2816*A2904))</f>
        <v>1.432325890787557E-2</v>
      </c>
      <c r="K2904">
        <f t="shared" si="404"/>
        <v>-1.3569230539555582E-4</v>
      </c>
      <c r="L2904">
        <f t="shared" si="405"/>
        <v>0.7597812544647371</v>
      </c>
      <c r="M2904">
        <f t="shared" si="406"/>
        <v>2.0515574574203686E-4</v>
      </c>
      <c r="O2904">
        <f t="shared" si="407"/>
        <v>-1.2484930510841197E-2</v>
      </c>
      <c r="R2904">
        <f t="shared" si="408"/>
        <v>1.1827678425807546E-4</v>
      </c>
      <c r="S2904">
        <f t="shared" si="409"/>
        <v>-1.9435560219870673E-6</v>
      </c>
      <c r="U2904">
        <f t="shared" si="410"/>
        <v>1.8412401743560787E-8</v>
      </c>
    </row>
    <row r="2905" spans="1:21" x14ac:dyDescent="0.3">
      <c r="A2905">
        <f t="shared" si="411"/>
        <v>86</v>
      </c>
      <c r="D2905" s="61">
        <f t="shared" si="403"/>
        <v>3.2135071513350197E-2</v>
      </c>
      <c r="E2905" s="61">
        <f>D2905/SUM(D2819:D2936)</f>
        <v>3.3793105261499444E-2</v>
      </c>
      <c r="F2905">
        <f>D2816*EXP(-N2816+D2816*A2905-EXP(-N2816+D2816*A2905))</f>
        <v>3.4599353330550982E-2</v>
      </c>
      <c r="G2905">
        <f t="shared" si="412"/>
        <v>5.7083316693766267E-4</v>
      </c>
      <c r="H2905">
        <f>F2905*(1/D2816+A2905-A2905*EXP(-N2816+D2816*A2905))</f>
        <v>-1.3030342797983179</v>
      </c>
      <c r="I2905">
        <f>F2905*(-1+EXP(-N2816+D2816*A2905))</f>
        <v>1.8978948618536651E-2</v>
      </c>
      <c r="K2905">
        <f t="shared" si="404"/>
        <v>-8.0624806905153779E-4</v>
      </c>
      <c r="L2905">
        <f t="shared" si="405"/>
        <v>1.6978983343295209</v>
      </c>
      <c r="M2905">
        <f t="shared" si="406"/>
        <v>3.602004906650543E-4</v>
      </c>
      <c r="O2905">
        <f t="shared" si="407"/>
        <v>-2.4730220644484185E-2</v>
      </c>
      <c r="R2905">
        <f t="shared" si="408"/>
        <v>1.050568871995355E-3</v>
      </c>
      <c r="S2905">
        <f t="shared" si="409"/>
        <v>-1.5301740676323525E-5</v>
      </c>
      <c r="U2905">
        <f t="shared" si="410"/>
        <v>6.5003594884933326E-7</v>
      </c>
    </row>
    <row r="2906" spans="1:21" x14ac:dyDescent="0.3">
      <c r="A2906">
        <f t="shared" si="411"/>
        <v>87</v>
      </c>
      <c r="D2906" s="61">
        <f t="shared" si="403"/>
        <v>2.9292899015876152E-2</v>
      </c>
      <c r="E2906" s="61">
        <f>D2906/SUM(D2819:D2936)</f>
        <v>3.0804288686481777E-2</v>
      </c>
      <c r="F2906">
        <f>D2816*EXP(-N2816+D2816*A2906-EXP(-N2816+D2816*A2906))</f>
        <v>3.2372604631454846E-2</v>
      </c>
      <c r="G2906">
        <f t="shared" si="412"/>
        <v>4.369478918370038E-4</v>
      </c>
      <c r="H2906">
        <f>F2906*(1/D2816+A2906-A2906*EXP(-N2816+D2816*A2906))</f>
        <v>-1.7203352254753916</v>
      </c>
      <c r="I2906">
        <f>F2906*(-1+EXP(-N2816+D2816*A2906))</f>
        <v>2.3313870304842756E-2</v>
      </c>
      <c r="K2906">
        <f t="shared" si="404"/>
        <v>-1.5683159449730692E-3</v>
      </c>
      <c r="L2906">
        <f t="shared" si="405"/>
        <v>2.9595532880114668</v>
      </c>
      <c r="M2906">
        <f t="shared" si="406"/>
        <v>5.4353654859102889E-4</v>
      </c>
      <c r="O2906">
        <f t="shared" si="407"/>
        <v>-4.0107672327585699E-2</v>
      </c>
      <c r="R2906">
        <f t="shared" si="408"/>
        <v>2.698029164811897E-3</v>
      </c>
      <c r="S2906">
        <f t="shared" si="409"/>
        <v>-3.6563514538119044E-5</v>
      </c>
      <c r="U2906">
        <f t="shared" si="410"/>
        <v>2.4596149032567709E-6</v>
      </c>
    </row>
    <row r="2907" spans="1:21" x14ac:dyDescent="0.3">
      <c r="A2907">
        <f t="shared" si="411"/>
        <v>88</v>
      </c>
      <c r="D2907" s="61">
        <f t="shared" si="403"/>
        <v>2.6897095939756234E-2</v>
      </c>
      <c r="E2907" s="61">
        <f>D2907/SUM(D2819:D2936)</f>
        <v>2.8284872306670397E-2</v>
      </c>
      <c r="F2907">
        <f>D2816*EXP(-N2816+D2816*A2907-EXP(-N2816+D2816*A2907))</f>
        <v>2.9718384929121395E-2</v>
      </c>
      <c r="G2907">
        <f t="shared" si="412"/>
        <v>3.3796712502513618E-4</v>
      </c>
      <c r="H2907">
        <f>F2907*(1/D2816+A2907-A2907*EXP(-N2816+D2816*A2907))</f>
        <v>-2.099311157476456</v>
      </c>
      <c r="I2907">
        <f>F2907*(-1+EXP(-N2816+D2816*A2907))</f>
        <v>2.7068547301650127E-2</v>
      </c>
      <c r="K2907">
        <f t="shared" si="404"/>
        <v>-1.4335126224509984E-3</v>
      </c>
      <c r="L2907">
        <f t="shared" si="405"/>
        <v>4.4071073359051374</v>
      </c>
      <c r="M2907">
        <f t="shared" si="406"/>
        <v>7.3270625302167042E-4</v>
      </c>
      <c r="O2907">
        <f t="shared" si="407"/>
        <v>-5.6825303367033328E-2</v>
      </c>
      <c r="R2907">
        <f t="shared" si="408"/>
        <v>3.0093890426947153E-3</v>
      </c>
      <c r="S2907">
        <f t="shared" si="409"/>
        <v>-3.8803104228327366E-5</v>
      </c>
      <c r="U2907">
        <f t="shared" si="410"/>
        <v>2.0549584387263384E-6</v>
      </c>
    </row>
    <row r="2908" spans="1:21" x14ac:dyDescent="0.3">
      <c r="A2908">
        <f t="shared" si="411"/>
        <v>89</v>
      </c>
      <c r="D2908" s="61">
        <f t="shared" si="403"/>
        <v>2.3295270772920481E-2</v>
      </c>
      <c r="E2908" s="61">
        <f>D2908/SUM(D2819:D2936)</f>
        <v>2.449720819813302E-2</v>
      </c>
      <c r="F2908">
        <f>D2816*EXP(-N2816+D2816*A2908-EXP(-N2816+D2816*A2908))</f>
        <v>2.6711292309169934E-2</v>
      </c>
      <c r="G2908">
        <f t="shared" si="412"/>
        <v>2.1304958279716932E-4</v>
      </c>
      <c r="H2908">
        <f>F2908*(1/D2816+A2908-A2908*EXP(-N2816+D2816*A2908))</f>
        <v>-2.4147207142780047</v>
      </c>
      <c r="I2908">
        <f>F2908*(-1+EXP(-N2816+D2816*A2908))</f>
        <v>2.998690151073783E-2</v>
      </c>
      <c r="K2908">
        <f t="shared" si="404"/>
        <v>-2.2140841110369139E-3</v>
      </c>
      <c r="L2908">
        <f t="shared" si="405"/>
        <v>5.8308761279632773</v>
      </c>
      <c r="M2908">
        <f t="shared" si="406"/>
        <v>8.9921426221469078E-4</v>
      </c>
      <c r="O2908">
        <f t="shared" si="407"/>
        <v>-7.2409992234993031E-2</v>
      </c>
      <c r="R2908">
        <f t="shared" si="408"/>
        <v>5.3463947660746377E-3</v>
      </c>
      <c r="S2908">
        <f t="shared" si="409"/>
        <v>-6.6393522174153458E-5</v>
      </c>
      <c r="U2908">
        <f t="shared" si="410"/>
        <v>4.9021684507461208E-6</v>
      </c>
    </row>
    <row r="2909" spans="1:21" x14ac:dyDescent="0.3">
      <c r="A2909">
        <f t="shared" si="411"/>
        <v>90</v>
      </c>
      <c r="D2909" s="61">
        <f t="shared" si="403"/>
        <v>2.0845945639594399E-2</v>
      </c>
      <c r="E2909" s="61">
        <f>D2909/SUM(D2819:D2936)</f>
        <v>2.1921508249379575E-2</v>
      </c>
      <c r="F2909">
        <f>D2816*EXP(-N2816+D2816*A2909-EXP(-N2816+D2816*A2909))</f>
        <v>2.3451437401966254E-2</v>
      </c>
      <c r="G2909">
        <f t="shared" si="412"/>
        <v>1.4449285660336677E-4</v>
      </c>
      <c r="H2909">
        <f>F2909*(1/D2816+A2909-A2909*EXP(-N2816+D2816*A2909))</f>
        <v>-2.6429229041530418</v>
      </c>
      <c r="I2909">
        <f>F2909*(-1+EXP(-N2816+D2816*A2909))</f>
        <v>3.1844714740776797E-2</v>
      </c>
      <c r="K2909">
        <f t="shared" si="404"/>
        <v>-1.5299291525866787E-3</v>
      </c>
      <c r="L2909">
        <f t="shared" si="405"/>
        <v>6.9850414772967486</v>
      </c>
      <c r="M2909">
        <f t="shared" si="406"/>
        <v>1.0140858569214471E-3</v>
      </c>
      <c r="O2909">
        <f t="shared" si="407"/>
        <v>-8.4163125964618987E-2</v>
      </c>
      <c r="R2909">
        <f t="shared" si="408"/>
        <v>4.0434847991027874E-3</v>
      </c>
      <c r="S2909">
        <f t="shared" si="409"/>
        <v>-4.8720157437721159E-5</v>
      </c>
      <c r="U2909">
        <f t="shared" si="410"/>
        <v>2.3406832119345929E-6</v>
      </c>
    </row>
    <row r="2910" spans="1:21" x14ac:dyDescent="0.3">
      <c r="A2910">
        <f t="shared" si="411"/>
        <v>91</v>
      </c>
      <c r="D2910" s="61">
        <f t="shared" si="403"/>
        <v>1.781497199623313E-2</v>
      </c>
      <c r="E2910" s="61">
        <f>D2910/SUM(D2819:D2936)</f>
        <v>1.8734149188037948E-2</v>
      </c>
      <c r="F2910">
        <f>D2816*EXP(-N2816+D2816*A2910-EXP(-N2816+D2816*A2910))</f>
        <v>2.0059443784780504E-2</v>
      </c>
      <c r="G2910">
        <f t="shared" si="412"/>
        <v>7.8024699492078799E-5</v>
      </c>
      <c r="H2910">
        <f>F2910*(1/D2816+A2910-A2910*EXP(-N2816+D2816*A2910))</f>
        <v>-2.764957630015429</v>
      </c>
      <c r="I2910">
        <f>F2910*(-1+EXP(-N2816+D2816*A2910))</f>
        <v>3.2481207415590636E-2</v>
      </c>
      <c r="K2910">
        <f t="shared" si="404"/>
        <v>-1.3252945967425558E-3</v>
      </c>
      <c r="L2910">
        <f t="shared" si="405"/>
        <v>7.644990695780538</v>
      </c>
      <c r="M2910">
        <f t="shared" si="406"/>
        <v>1.0550288351746202E-3</v>
      </c>
      <c r="O2910">
        <f t="shared" si="407"/>
        <v>-8.9809162275851062E-2</v>
      </c>
      <c r="R2910">
        <f t="shared" si="408"/>
        <v>3.6643834072815512E-3</v>
      </c>
      <c r="S2910">
        <f t="shared" si="409"/>
        <v>-4.3047168683556506E-5</v>
      </c>
      <c r="U2910">
        <f t="shared" si="410"/>
        <v>1.7564057681550138E-6</v>
      </c>
    </row>
    <row r="2911" spans="1:21" x14ac:dyDescent="0.3">
      <c r="A2911">
        <f t="shared" si="411"/>
        <v>92</v>
      </c>
      <c r="D2911" s="61">
        <f t="shared" si="403"/>
        <v>1.5331239437415897E-2</v>
      </c>
      <c r="E2911" s="61">
        <f>D2911/SUM(D2819:D2936)</f>
        <v>1.6122266536192753E-2</v>
      </c>
      <c r="F2911">
        <f>D2816*EXP(-N2816+D2816*A2911-EXP(-N2816+D2816*A2911))</f>
        <v>1.6668168833789201E-2</v>
      </c>
      <c r="G2911">
        <f t="shared" si="412"/>
        <v>3.8704280507846559E-5</v>
      </c>
      <c r="H2911">
        <f>F2911*(1/D2816+A2911-A2911*EXP(-N2816+D2816*A2911))</f>
        <v>-2.7696897698801934</v>
      </c>
      <c r="I2911">
        <f>F2911*(-1+EXP(-N2816+D2816*A2911))</f>
        <v>3.1828909498733883E-2</v>
      </c>
      <c r="K2911">
        <f t="shared" si="404"/>
        <v>-5.4590229759644837E-4</v>
      </c>
      <c r="L2911">
        <f t="shared" si="405"/>
        <v>7.6711814213789991</v>
      </c>
      <c r="M2911">
        <f t="shared" si="406"/>
        <v>1.013079479878592E-3</v>
      </c>
      <c r="O2911">
        <f t="shared" si="407"/>
        <v>-8.8156205025085754E-2</v>
      </c>
      <c r="R2911">
        <f t="shared" si="408"/>
        <v>1.5119800090069759E-3</v>
      </c>
      <c r="S2911">
        <f t="shared" si="409"/>
        <v>-1.7375474825348245E-5</v>
      </c>
      <c r="U2911">
        <f t="shared" si="410"/>
        <v>2.980093185210813E-7</v>
      </c>
    </row>
    <row r="2912" spans="1:21" x14ac:dyDescent="0.3">
      <c r="A2912">
        <f t="shared" si="411"/>
        <v>93</v>
      </c>
      <c r="D2912" s="61">
        <f t="shared" si="403"/>
        <v>1.3257293749188751E-2</v>
      </c>
      <c r="E2912" s="61">
        <f>D2912/SUM(D2819:D2936)</f>
        <v>1.3941314023926624E-2</v>
      </c>
      <c r="F2912">
        <f>D2816*EXP(-N2816+D2816*A2912-EXP(-N2816+D2816*A2912))</f>
        <v>1.3411645915182187E-2</v>
      </c>
      <c r="G2912">
        <f t="shared" si="412"/>
        <v>1.6324217418254476E-5</v>
      </c>
      <c r="H2912">
        <f>F2912*(1/D2816+A2912-A2912*EXP(-N2816+D2816*A2912))</f>
        <v>-2.6564154882847286</v>
      </c>
      <c r="I2912">
        <f>F2912*(-1+EXP(-N2816+D2816*A2912))</f>
        <v>2.9935537558677453E-2</v>
      </c>
      <c r="K2912">
        <f t="shared" si="404"/>
        <v>5.2966810874443757E-4</v>
      </c>
      <c r="L2912">
        <f t="shared" si="405"/>
        <v>7.0565432463989932</v>
      </c>
      <c r="M2912">
        <f t="shared" si="406"/>
        <v>8.9613640892698848E-4</v>
      </c>
      <c r="O2912">
        <f t="shared" si="407"/>
        <v>-7.9521225621000002E-2</v>
      </c>
      <c r="R2912">
        <f t="shared" si="408"/>
        <v>-1.4070185677192038E-3</v>
      </c>
      <c r="S2912">
        <f t="shared" si="409"/>
        <v>1.5855899562952763E-5</v>
      </c>
      <c r="U2912">
        <f t="shared" si="410"/>
        <v>2.8054830542090936E-7</v>
      </c>
    </row>
    <row r="2913" spans="1:21" x14ac:dyDescent="0.3">
      <c r="A2913">
        <f t="shared" si="411"/>
        <v>94</v>
      </c>
      <c r="D2913" s="61">
        <f t="shared" si="403"/>
        <v>9.0454195876209995E-3</v>
      </c>
      <c r="E2913" s="61">
        <f>D2913/SUM(D2819:D2936)</f>
        <v>9.5121249732373122E-3</v>
      </c>
      <c r="F2913">
        <f>D2816*EXP(-N2816+D2816*A2913-EXP(-N2816+D2816*A2913))</f>
        <v>1.0412439627379673E-2</v>
      </c>
      <c r="G2913">
        <f t="shared" si="412"/>
        <v>1.5121608604213141E-7</v>
      </c>
      <c r="H2913">
        <f>F2913*(1/D2816+A2913-A2913*EXP(-N2816+D2816*A2913))</f>
        <v>-2.4362425522583169</v>
      </c>
      <c r="I2913">
        <f>F2913*(-1+EXP(-N2816+D2816*A2913))</f>
        <v>2.6971272312482666E-2</v>
      </c>
      <c r="K2913">
        <f t="shared" si="404"/>
        <v>-9.0031465414236109E-4</v>
      </c>
      <c r="L2913">
        <f t="shared" si="405"/>
        <v>5.9352777734341178</v>
      </c>
      <c r="M2913">
        <f t="shared" si="406"/>
        <v>7.2744953015409404E-4</v>
      </c>
      <c r="O2913">
        <f t="shared" si="407"/>
        <v>-6.5708561296216841E-2</v>
      </c>
      <c r="R2913">
        <f t="shared" si="408"/>
        <v>2.1933848708433497E-3</v>
      </c>
      <c r="S2913">
        <f t="shared" si="409"/>
        <v>-2.4282631703792271E-5</v>
      </c>
      <c r="U2913">
        <f t="shared" si="410"/>
        <v>8.1056647646347924E-7</v>
      </c>
    </row>
    <row r="2914" spans="1:21" x14ac:dyDescent="0.3">
      <c r="A2914">
        <f t="shared" si="411"/>
        <v>95</v>
      </c>
      <c r="D2914" s="61">
        <f t="shared" si="403"/>
        <v>6.6577472090300514E-3</v>
      </c>
      <c r="E2914" s="61">
        <f>D2914/SUM(D2819:D2936)</f>
        <v>7.0012588005518668E-3</v>
      </c>
      <c r="F2914">
        <f>D2816*EXP(-N2816+D2816*A2914-EXP(-N2816+D2816*A2914))</f>
        <v>7.7692393943272643E-3</v>
      </c>
      <c r="G2914">
        <f t="shared" si="412"/>
        <v>8.4084416032571186E-6</v>
      </c>
      <c r="H2914">
        <f>F2914*(1/D2816+A2914-A2914*EXP(-N2816+D2816*A2914))</f>
        <v>-2.1316404188570637</v>
      </c>
      <c r="I2914">
        <f>F2914*(-1+EXP(-N2816+D2816*A2914))</f>
        <v>2.3216334841237942E-2</v>
      </c>
      <c r="K2914">
        <f t="shared" si="404"/>
        <v>-7.6798059377539748E-4</v>
      </c>
      <c r="L2914">
        <f t="shared" si="405"/>
        <v>4.5438908753051175</v>
      </c>
      <c r="M2914">
        <f t="shared" si="406"/>
        <v>5.3899820346047878E-4</v>
      </c>
      <c r="O2914">
        <f t="shared" si="407"/>
        <v>-4.9488877725302291E-2</v>
      </c>
      <c r="R2914">
        <f t="shared" si="408"/>
        <v>1.6370584745894847E-3</v>
      </c>
      <c r="S2914">
        <f t="shared" si="409"/>
        <v>-1.7829694616662364E-5</v>
      </c>
      <c r="U2914">
        <f t="shared" si="410"/>
        <v>5.8979419241561212E-7</v>
      </c>
    </row>
    <row r="2915" spans="1:21" x14ac:dyDescent="0.3">
      <c r="A2915">
        <f t="shared" si="411"/>
        <v>96</v>
      </c>
      <c r="D2915" s="61">
        <f t="shared" si="403"/>
        <v>4.8878008543466033E-3</v>
      </c>
      <c r="E2915" s="61">
        <f>D2915/SUM(D2819:D2936)</f>
        <v>5.1399907014229541E-3</v>
      </c>
      <c r="F2915">
        <f>D2816*EXP(-N2816+D2816*A2915-EXP(-N2816+D2816*A2915))</f>
        <v>5.5468797068187496E-3</v>
      </c>
      <c r="G2915">
        <f t="shared" si="412"/>
        <v>2.2667115263823271E-5</v>
      </c>
      <c r="H2915">
        <f>F2915*(1/D2816+A2915-A2915*EXP(-N2816+D2816*A2915))</f>
        <v>-1.7738616957715552</v>
      </c>
      <c r="I2915">
        <f>F2915*(-1+EXP(-N2816+D2816*A2915))</f>
        <v>1.9027406569038074E-2</v>
      </c>
      <c r="K2915">
        <f t="shared" si="404"/>
        <v>-4.0688900539579548E-4</v>
      </c>
      <c r="L2915">
        <f t="shared" si="405"/>
        <v>3.1465853157255372</v>
      </c>
      <c r="M2915">
        <f t="shared" si="406"/>
        <v>3.6204220074347325E-4</v>
      </c>
      <c r="O2915">
        <f t="shared" si="407"/>
        <v>-3.3751987682688708E-2</v>
      </c>
      <c r="R2915">
        <f t="shared" si="408"/>
        <v>7.2176482110218718E-4</v>
      </c>
      <c r="S2915">
        <f t="shared" si="409"/>
        <v>-7.7420425341373278E-6</v>
      </c>
      <c r="U2915">
        <f t="shared" si="410"/>
        <v>1.6555866271197968E-7</v>
      </c>
    </row>
    <row r="2916" spans="1:21" x14ac:dyDescent="0.3">
      <c r="A2916">
        <f t="shared" si="411"/>
        <v>97</v>
      </c>
      <c r="D2916" s="61">
        <f t="shared" si="403"/>
        <v>3.4765554235162968E-3</v>
      </c>
      <c r="E2916" s="61">
        <f>D2916/SUM(D2819:D2936)</f>
        <v>3.655930976394921E-3</v>
      </c>
      <c r="F2916">
        <f>D2816*EXP(-N2816+D2816*A2916-EXP(-N2816+D2816*A2916))</f>
        <v>3.7708566468872594E-3</v>
      </c>
      <c r="G2916">
        <f t="shared" si="412"/>
        <v>3.9000763444956578E-5</v>
      </c>
      <c r="H2916">
        <f>F2916*(1/D2816+A2916-A2916*EXP(-N2816+D2816*A2916))</f>
        <v>-1.3984468887518517</v>
      </c>
      <c r="I2916">
        <f>F2916*(-1+EXP(-N2816+D2816*A2916))</f>
        <v>1.4786807402774419E-2</v>
      </c>
      <c r="K2916">
        <f t="shared" si="404"/>
        <v>-1.149256704923384E-4</v>
      </c>
      <c r="L2916">
        <f t="shared" si="405"/>
        <v>1.9556537006597341</v>
      </c>
      <c r="M2916">
        <f t="shared" si="406"/>
        <v>2.1864967316674434E-4</v>
      </c>
      <c r="O2916">
        <f t="shared" si="407"/>
        <v>-2.0678564806982734E-2</v>
      </c>
      <c r="R2916">
        <f t="shared" si="408"/>
        <v>1.6071744633773112E-4</v>
      </c>
      <c r="S2916">
        <f t="shared" si="409"/>
        <v>-1.6993837552049229E-6</v>
      </c>
      <c r="U2916">
        <f t="shared" si="410"/>
        <v>1.320790973811354E-8</v>
      </c>
    </row>
    <row r="2917" spans="1:21" x14ac:dyDescent="0.3">
      <c r="A2917">
        <f t="shared" si="411"/>
        <v>98</v>
      </c>
      <c r="D2917" s="61">
        <f t="shared" si="403"/>
        <v>2.3941910586170886E-3</v>
      </c>
      <c r="E2917" s="61">
        <f>D2917/SUM(D2819:D2936)</f>
        <v>2.5177211890247695E-3</v>
      </c>
      <c r="F2917">
        <f>D2816*EXP(-N2816+D2816*A2917-EXP(-N2816+D2816*A2917))</f>
        <v>2.4276931268637698E-3</v>
      </c>
      <c r="G2917">
        <f t="shared" si="412"/>
        <v>5.4512659797153032E-5</v>
      </c>
      <c r="H2917">
        <f>F2917*(1/D2816+A2917-A2917*EXP(-N2816+D2816*A2917))</f>
        <v>-1.0396221187941768</v>
      </c>
      <c r="I2917">
        <f>F2917*(-1+EXP(-N2816+D2816*A2917))</f>
        <v>1.0844056950654086E-2</v>
      </c>
      <c r="K2917">
        <f t="shared" si="404"/>
        <v>9.0028062160999681E-5</v>
      </c>
      <c r="L2917">
        <f t="shared" si="405"/>
        <v>1.0808141498860935</v>
      </c>
      <c r="M2917">
        <f t="shared" si="406"/>
        <v>1.1759357114902919E-4</v>
      </c>
      <c r="O2917">
        <f t="shared" si="407"/>
        <v>-1.1273721463363721E-2</v>
      </c>
      <c r="R2917">
        <f t="shared" si="408"/>
        <v>-9.3595164734752343E-5</v>
      </c>
      <c r="S2917">
        <f t="shared" si="409"/>
        <v>9.7626943323090674E-7</v>
      </c>
      <c r="U2917">
        <f t="shared" si="410"/>
        <v>8.1050519764648228E-9</v>
      </c>
    </row>
    <row r="2918" spans="1:21" x14ac:dyDescent="0.3">
      <c r="A2918">
        <f t="shared" si="411"/>
        <v>99</v>
      </c>
      <c r="D2918" s="61">
        <f t="shared" si="403"/>
        <v>1.5955694114344733E-3</v>
      </c>
      <c r="E2918" s="61">
        <f>D2918/SUM(D2819:D2936)</f>
        <v>1.6778940432802104E-3</v>
      </c>
      <c r="F2918">
        <f>D2816*EXP(-N2816+D2816*A2918-EXP(-N2816+D2816*A2918))</f>
        <v>1.4712622379858037E-3</v>
      </c>
      <c r="G2918">
        <f t="shared" si="412"/>
        <v>6.7619308741757194E-5</v>
      </c>
      <c r="H2918">
        <f>F2918*(1/D2816+A2918-A2918*EXP(-N2816+D2816*A2918))</f>
        <v>-0.72487484476230513</v>
      </c>
      <c r="I2918">
        <f>F2918*(-1+EXP(-N2816+D2816*A2918))</f>
        <v>7.463348060178206E-3</v>
      </c>
      <c r="K2918">
        <f t="shared" si="404"/>
        <v>2.0663180529440677E-4</v>
      </c>
      <c r="L2918">
        <f t="shared" si="405"/>
        <v>0.52544354056917597</v>
      </c>
      <c r="M2918">
        <f t="shared" si="406"/>
        <v>5.5701564267365791E-5</v>
      </c>
      <c r="O2918">
        <f t="shared" si="407"/>
        <v>-5.409993266528728E-3</v>
      </c>
      <c r="R2918">
        <f t="shared" si="408"/>
        <v>-1.4978219778573795E-4</v>
      </c>
      <c r="S2918">
        <f t="shared" si="409"/>
        <v>1.5421650832151314E-6</v>
      </c>
      <c r="U2918">
        <f t="shared" si="410"/>
        <v>4.269670295922563E-8</v>
      </c>
    </row>
    <row r="2919" spans="1:21" x14ac:dyDescent="0.3">
      <c r="A2919">
        <f t="shared" si="411"/>
        <v>100</v>
      </c>
      <c r="D2919" s="61">
        <f t="shared" si="403"/>
        <v>1.0288153478439466E-3</v>
      </c>
      <c r="E2919" s="61">
        <f>D2919/SUM(D2819:D2936)</f>
        <v>1.0818978675648226E-3</v>
      </c>
      <c r="F2919">
        <f>D2816*EXP(-N2816+D2816*A2919-EXP(-N2816+D2816*A2919))</f>
        <v>8.3371683237793565E-4</v>
      </c>
      <c r="G2919">
        <f t="shared" si="412"/>
        <v>7.7776387786734942E-5</v>
      </c>
      <c r="H2919">
        <f>F2919*(1/D2816+A2919-A2919*EXP(-N2816+D2816*A2919))</f>
        <v>-0.47110971361742082</v>
      </c>
      <c r="I2919">
        <f>F2919*(-1+EXP(-N2816+D2816*A2919))</f>
        <v>4.7904114264207334E-3</v>
      </c>
      <c r="K2919">
        <f t="shared" si="404"/>
        <v>2.4818103518688692E-4</v>
      </c>
      <c r="L2919">
        <f t="shared" si="405"/>
        <v>0.22194436226468825</v>
      </c>
      <c r="M2919">
        <f t="shared" si="406"/>
        <v>2.2948041634382327E-5</v>
      </c>
      <c r="O2919">
        <f t="shared" si="407"/>
        <v>-2.2568093552106923E-3</v>
      </c>
      <c r="R2919">
        <f t="shared" si="408"/>
        <v>-1.1692049641216933E-4</v>
      </c>
      <c r="S2919">
        <f t="shared" si="409"/>
        <v>1.1888892667801891E-6</v>
      </c>
      <c r="U2919">
        <f t="shared" si="410"/>
        <v>6.1593826226434809E-8</v>
      </c>
    </row>
    <row r="2920" spans="1:21" x14ac:dyDescent="0.3">
      <c r="A2920">
        <f t="shared" si="411"/>
        <v>101</v>
      </c>
      <c r="D2920" s="61">
        <f t="shared" si="403"/>
        <v>6.4180751822480171E-4</v>
      </c>
      <c r="E2920" s="61">
        <f>D2920/SUM(D2819:D2936)</f>
        <v>6.7492207110795145E-4</v>
      </c>
      <c r="F2920">
        <f>D2816*EXP(-N2816+D2816*A2920-EXP(-N2816+D2816*A2920))</f>
        <v>4.3847647861232206E-4</v>
      </c>
      <c r="G2920">
        <f t="shared" si="412"/>
        <v>8.5120331255474587E-5</v>
      </c>
      <c r="H2920">
        <f>F2920*(1/D2816+A2920-A2920*EXP(-N2816+D2816*A2920))</f>
        <v>-0.28340290841591625</v>
      </c>
      <c r="I2920">
        <f>F2920*(-1+EXP(-N2816+D2816*A2920))</f>
        <v>2.8472701271000183E-3</v>
      </c>
      <c r="K2920">
        <f t="shared" si="404"/>
        <v>2.3644559249562939E-4</v>
      </c>
      <c r="L2920">
        <f t="shared" si="405"/>
        <v>8.0317208498600218E-2</v>
      </c>
      <c r="M2920">
        <f t="shared" si="406"/>
        <v>8.1069471766761537E-6</v>
      </c>
      <c r="O2920">
        <f t="shared" si="407"/>
        <v>-8.0692463506590068E-4</v>
      </c>
      <c r="R2920">
        <f t="shared" si="408"/>
        <v>-6.7009368595385911E-5</v>
      </c>
      <c r="S2920">
        <f t="shared" si="409"/>
        <v>6.7322447219726986E-7</v>
      </c>
      <c r="U2920">
        <f t="shared" si="410"/>
        <v>5.5906518210609234E-8</v>
      </c>
    </row>
    <row r="2921" spans="1:21" x14ac:dyDescent="0.3">
      <c r="A2921">
        <f t="shared" si="411"/>
        <v>102</v>
      </c>
      <c r="D2921" s="61">
        <f t="shared" si="403"/>
        <v>3.8744594338125174E-4</v>
      </c>
      <c r="E2921" s="61">
        <f>D2921/SUM(D2819:D2936)</f>
        <v>4.074365150357371E-4</v>
      </c>
      <c r="F2921">
        <f>D2816*EXP(-N2816+D2816*A2921-EXP(-N2816+D2816*A2921))</f>
        <v>2.1226677219412008E-4</v>
      </c>
      <c r="G2921">
        <f t="shared" si="412"/>
        <v>9.0127559651788697E-5</v>
      </c>
      <c r="H2921">
        <f>F2921*(1/D2816+A2921-A2921*EXP(-N2816+D2816*A2921))</f>
        <v>-0.15655693059779091</v>
      </c>
      <c r="I2921">
        <f>F2921*(-1+EXP(-N2816+D2816*A2921))</f>
        <v>1.5546695675856528E-3</v>
      </c>
      <c r="K2921">
        <f t="shared" si="404"/>
        <v>1.9516974284161702E-4</v>
      </c>
      <c r="L2921">
        <f t="shared" si="405"/>
        <v>2.4510072518201521E-2</v>
      </c>
      <c r="M2921">
        <f t="shared" si="406"/>
        <v>2.4169974643769606E-6</v>
      </c>
      <c r="O2921">
        <f t="shared" si="407"/>
        <v>-2.4339429559500466E-4</v>
      </c>
      <c r="R2921">
        <f t="shared" si="408"/>
        <v>-3.0555175884843732E-5</v>
      </c>
      <c r="S2921">
        <f t="shared" si="409"/>
        <v>3.034244597093798E-7</v>
      </c>
      <c r="U2921">
        <f t="shared" si="410"/>
        <v>3.809122852086292E-8</v>
      </c>
    </row>
    <row r="2922" spans="1:21" x14ac:dyDescent="0.3">
      <c r="A2922">
        <f t="shared" si="411"/>
        <v>103</v>
      </c>
      <c r="D2922" s="61">
        <f t="shared" si="403"/>
        <v>2.2644038814417097E-4</v>
      </c>
      <c r="E2922" s="61">
        <f>D2922/SUM(D2819:D2936)</f>
        <v>2.3812375425496599E-4</v>
      </c>
      <c r="F2922">
        <f>D2816*EXP(-N2816+D2816*A2922-EXP(-N2816+D2816*A2922))</f>
        <v>9.3720887910440015E-5</v>
      </c>
      <c r="G2922">
        <f t="shared" si="412"/>
        <v>9.337098599659761E-5</v>
      </c>
      <c r="H2922">
        <f>F2922*(1/D2816+A2922-A2922*EXP(-N2816+D2816*A2922))</f>
        <v>-7.8716536208197838E-2</v>
      </c>
      <c r="I2922">
        <f>F2922*(-1+EXP(-N2816+D2816*A2922))</f>
        <v>7.7289451048889366E-4</v>
      </c>
      <c r="K2922">
        <f t="shared" si="404"/>
        <v>1.4440286634452598E-4</v>
      </c>
      <c r="L2922">
        <f t="shared" si="405"/>
        <v>6.1962930726165216E-3</v>
      </c>
      <c r="M2922">
        <f t="shared" si="406"/>
        <v>5.9736592434386652E-7</v>
      </c>
      <c r="O2922">
        <f t="shared" si="407"/>
        <v>-6.0839578720016344E-5</v>
      </c>
      <c r="R2922">
        <f t="shared" si="408"/>
        <v>-1.1366893457176432E-5</v>
      </c>
      <c r="S2922">
        <f t="shared" si="409"/>
        <v>1.1160818269654554E-7</v>
      </c>
      <c r="U2922">
        <f t="shared" si="410"/>
        <v>2.0852187808515031E-8</v>
      </c>
    </row>
    <row r="2923" spans="1:21" x14ac:dyDescent="0.3">
      <c r="A2923">
        <f t="shared" si="411"/>
        <v>104</v>
      </c>
      <c r="D2923" s="61">
        <f t="shared" si="403"/>
        <v>1.2820683204820948E-4</v>
      </c>
      <c r="E2923" s="61">
        <f>D2923/SUM(D2819:D2936)</f>
        <v>1.348217622247589E-4</v>
      </c>
      <c r="F2923">
        <f>D2816*EXP(-N2816+D2816*A2923-EXP(-N2816+D2816*A2923))</f>
        <v>3.7357512066522751E-5</v>
      </c>
      <c r="G2923">
        <f t="shared" si="412"/>
        <v>9.537804398242467E-5</v>
      </c>
      <c r="H2923">
        <f>F2923*(1/D2816+A2923-A2923*EXP(-N2816+D2816*A2923))</f>
        <v>-3.5666730229376623E-2</v>
      </c>
      <c r="I2923">
        <f>F2923*(-1+EXP(-N2816+D2816*A2923))</f>
        <v>3.463665848440731E-4</v>
      </c>
      <c r="K2923">
        <f t="shared" si="404"/>
        <v>9.7464250158236154E-5</v>
      </c>
      <c r="L2923">
        <f t="shared" si="405"/>
        <v>1.2721156452551283E-3</v>
      </c>
      <c r="M2923">
        <f t="shared" si="406"/>
        <v>1.1996981109654649E-7</v>
      </c>
      <c r="O2923">
        <f t="shared" si="407"/>
        <v>-1.2353763542104045E-5</v>
      </c>
      <c r="R2923">
        <f t="shared" si="408"/>
        <v>-3.4762311174022868E-6</v>
      </c>
      <c r="S2923">
        <f t="shared" si="409"/>
        <v>3.3758359471696669E-8</v>
      </c>
      <c r="U2923">
        <f t="shared" si="410"/>
        <v>9.4992800589072367E-9</v>
      </c>
    </row>
    <row r="2924" spans="1:21" x14ac:dyDescent="0.3">
      <c r="A2924">
        <f t="shared" si="411"/>
        <v>105</v>
      </c>
      <c r="D2924" s="61">
        <f t="shared" si="403"/>
        <v>7.0381355086549861E-5</v>
      </c>
      <c r="E2924" s="61">
        <f>D2924/SUM(D2819:D2936)</f>
        <v>7.4012735272696199E-5</v>
      </c>
      <c r="F2924">
        <f>D2816*EXP(-N2816+D2816*A2924-EXP(-N2816+D2816*A2924))</f>
        <v>1.3291806040121923E-5</v>
      </c>
      <c r="G2924">
        <f t="shared" si="412"/>
        <v>9.6569484107403406E-5</v>
      </c>
      <c r="H2924">
        <f>F2924*(1/D2816+A2924-A2924*EXP(-N2816+D2816*A2924))</f>
        <v>-1.4402401279658627E-2</v>
      </c>
      <c r="I2924">
        <f>F2924*(-1+EXP(-N2816+D2816*A2924))</f>
        <v>1.3837000673559078E-4</v>
      </c>
      <c r="K2924">
        <f t="shared" si="404"/>
        <v>6.0720929232574277E-5</v>
      </c>
      <c r="L2924">
        <f t="shared" si="405"/>
        <v>2.0742916262031245E-4</v>
      </c>
      <c r="M2924">
        <f t="shared" si="406"/>
        <v>1.9146258764007437E-8</v>
      </c>
      <c r="O2924">
        <f t="shared" si="407"/>
        <v>-1.9928603620750454E-6</v>
      </c>
      <c r="R2924">
        <f t="shared" si="408"/>
        <v>-8.7452718888128865E-7</v>
      </c>
      <c r="S2924">
        <f t="shared" si="409"/>
        <v>8.4019553869026343E-9</v>
      </c>
      <c r="U2924">
        <f t="shared" si="410"/>
        <v>3.6870312468672935E-9</v>
      </c>
    </row>
    <row r="2925" spans="1:21" x14ac:dyDescent="0.3">
      <c r="A2925">
        <f t="shared" si="411"/>
        <v>106</v>
      </c>
      <c r="D2925" s="61">
        <f t="shared" si="403"/>
        <v>3.7500025463462952E-5</v>
      </c>
      <c r="E2925" s="61">
        <f>D2925/SUM(D2819:D2936)</f>
        <v>3.9434868139915291E-5</v>
      </c>
      <c r="F2925">
        <f>D2816*EXP(-N2816+D2816*A2925-EXP(-N2816+D2816*A2925))</f>
        <v>4.1685618168754303E-6</v>
      </c>
      <c r="G2925">
        <f t="shared" si="412"/>
        <v>9.7250271571499181E-5</v>
      </c>
      <c r="H2925">
        <f>F2925*(1/D2816+A2925-A2925*EXP(-N2816+D2816*A2925))</f>
        <v>-5.1190874180748261E-3</v>
      </c>
      <c r="I2925">
        <f>F2925*(-1+EXP(-N2816+D2816*A2925))</f>
        <v>4.8667399534173981E-5</v>
      </c>
      <c r="K2925">
        <f t="shared" si="404"/>
        <v>3.5266306323039861E-5</v>
      </c>
      <c r="L2925">
        <f t="shared" si="405"/>
        <v>2.6205055993891988E-5</v>
      </c>
      <c r="M2925">
        <f t="shared" si="406"/>
        <v>2.368515777418918E-9</v>
      </c>
      <c r="O2925">
        <f t="shared" si="407"/>
        <v>-2.4913267262581067E-7</v>
      </c>
      <c r="R2925">
        <f t="shared" si="408"/>
        <v>-1.8053130498024604E-7</v>
      </c>
      <c r="S2925">
        <f t="shared" si="409"/>
        <v>1.716319419917947E-9</v>
      </c>
      <c r="U2925">
        <f t="shared" si="410"/>
        <v>1.2437123616704813E-9</v>
      </c>
    </row>
    <row r="2926" spans="1:21" x14ac:dyDescent="0.3">
      <c r="A2926">
        <f t="shared" si="411"/>
        <v>107</v>
      </c>
      <c r="D2926" s="61">
        <f t="shared" si="403"/>
        <v>1.9415139914063055E-5</v>
      </c>
      <c r="E2926" s="61">
        <f>D2926/SUM(D2819:D2936)</f>
        <v>2.041687900119042E-5</v>
      </c>
      <c r="F2926">
        <f>D2816*EXP(-N2816+D2816*A2926-EXP(-N2816+D2816*A2926))</f>
        <v>1.1363452469138247E-6</v>
      </c>
      <c r="G2926">
        <f t="shared" si="412"/>
        <v>9.7625727155953304E-5</v>
      </c>
      <c r="H2926">
        <f>F2926*(1/D2816+A2926-A2926*EXP(-N2816+D2816*A2926))</f>
        <v>-1.5795407252264186E-3</v>
      </c>
      <c r="I2926">
        <f>F2926*(-1+EXP(-N2816+D2816*A2926))</f>
        <v>1.4863094955931557E-5</v>
      </c>
      <c r="K2926">
        <f t="shared" si="404"/>
        <v>1.9280533754276595E-5</v>
      </c>
      <c r="L2926">
        <f t="shared" si="405"/>
        <v>2.4949489026488003E-6</v>
      </c>
      <c r="M2926">
        <f t="shared" si="406"/>
        <v>2.2091159166903809E-10</v>
      </c>
      <c r="O2926">
        <f t="shared" si="407"/>
        <v>-2.3476863785801255E-8</v>
      </c>
      <c r="R2926">
        <f t="shared" si="408"/>
        <v>-3.0454388268982493E-8</v>
      </c>
      <c r="S2926">
        <f t="shared" si="409"/>
        <v>2.8656840399085661E-10</v>
      </c>
      <c r="U2926">
        <f t="shared" si="410"/>
        <v>3.7173898184979914E-10</v>
      </c>
    </row>
    <row r="2927" spans="1:21" x14ac:dyDescent="0.3">
      <c r="A2927">
        <f t="shared" si="411"/>
        <v>108</v>
      </c>
      <c r="D2927" s="61">
        <f t="shared" si="403"/>
        <v>9.7801005852317208E-6</v>
      </c>
      <c r="E2927" s="61">
        <f>D2927/SUM(D2819:D2936)</f>
        <v>1.0284712402382081E-5</v>
      </c>
      <c r="F2927">
        <f>D2816*EXP(-N2816+D2816*A2927-EXP(-N2816+D2816*A2927))</f>
        <v>2.6509923665103232E-7</v>
      </c>
      <c r="G2927">
        <f t="shared" si="412"/>
        <v>9.7826053044666974E-5</v>
      </c>
      <c r="H2927">
        <f>F2927*(1/D2816+A2927-A2927*EXP(-N2816+D2816*A2927))</f>
        <v>-4.166408613465482E-4</v>
      </c>
      <c r="I2927">
        <f>F2927*(-1+EXP(-N2816+D2816*A2927))</f>
        <v>3.8811374043611051E-6</v>
      </c>
      <c r="K2927">
        <f t="shared" si="404"/>
        <v>1.001961316573105E-5</v>
      </c>
      <c r="L2927">
        <f t="shared" si="405"/>
        <v>1.7358960734359361E-7</v>
      </c>
      <c r="M2927">
        <f t="shared" si="406"/>
        <v>1.5063227551530857E-11</v>
      </c>
      <c r="O2927">
        <f t="shared" si="407"/>
        <v>-1.6170404311573172E-9</v>
      </c>
      <c r="R2927">
        <f t="shared" si="408"/>
        <v>-4.1745802597293988E-9</v>
      </c>
      <c r="S2927">
        <f t="shared" si="409"/>
        <v>3.888749543474776E-11</v>
      </c>
      <c r="U2927">
        <f t="shared" si="410"/>
        <v>1.0039264799089099E-10</v>
      </c>
    </row>
    <row r="2928" spans="1:21" x14ac:dyDescent="0.3">
      <c r="A2928">
        <f t="shared" si="411"/>
        <v>109</v>
      </c>
      <c r="D2928" s="61">
        <f t="shared" si="403"/>
        <v>4.8000042010171525E-6</v>
      </c>
      <c r="E2928" s="61">
        <f>D2928/SUM(D2819:D2936)</f>
        <v>5.0476641121904725E-6</v>
      </c>
      <c r="F2928">
        <f>D2816*EXP(-N2816+D2816*A2928-EXP(-N2816+D2816*A2928))</f>
        <v>5.2021778288024067E-8</v>
      </c>
      <c r="G2928">
        <f t="shared" si="412"/>
        <v>9.7929676674809234E-5</v>
      </c>
      <c r="H2928">
        <f>F2928*(1/D2816+A2928-A2928*EXP(-N2816+D2816*A2928))</f>
        <v>-9.2351099751059582E-5</v>
      </c>
      <c r="I2928">
        <f>F2928*(-1+EXP(-N2816+D2816*A2928))</f>
        <v>8.5179816925687139E-7</v>
      </c>
      <c r="K2928">
        <f t="shared" si="404"/>
        <v>4.9956423339024486E-6</v>
      </c>
      <c r="L2928">
        <f t="shared" si="405"/>
        <v>8.5287256252301568E-9</v>
      </c>
      <c r="M2928">
        <f t="shared" si="406"/>
        <v>7.2556012114935769E-13</v>
      </c>
      <c r="O2928">
        <f t="shared" si="407"/>
        <v>-7.8664497696811269E-11</v>
      </c>
      <c r="R2928">
        <f t="shared" si="408"/>
        <v>-4.6135306349884112E-10</v>
      </c>
      <c r="S2928">
        <f t="shared" si="409"/>
        <v>4.2552789942802297E-12</v>
      </c>
      <c r="U2928">
        <f t="shared" si="410"/>
        <v>2.4956442328278305E-11</v>
      </c>
    </row>
    <row r="2929" spans="1:21" x14ac:dyDescent="0.3">
      <c r="A2929">
        <f t="shared" si="411"/>
        <v>110</v>
      </c>
      <c r="D2929" s="61">
        <f t="shared" si="403"/>
        <v>2.2986030994332445E-6</v>
      </c>
      <c r="E2929" s="61">
        <f>D2929/SUM(D2819:D2936)</f>
        <v>2.4172012955155988E-6</v>
      </c>
      <c r="F2929">
        <f>D2816*EXP(-N2816+D2816*A2929-EXP(-N2816+D2816*A2929))</f>
        <v>8.423916663488499E-9</v>
      </c>
      <c r="G2929">
        <f t="shared" si="412"/>
        <v>9.7981745411365753E-5</v>
      </c>
      <c r="H2929">
        <f>F2929*(1/D2816+A2929-A2929*EXP(-N2816+D2816*A2929))</f>
        <v>-1.6876815112149549E-5</v>
      </c>
      <c r="I2929">
        <f>F2929*(-1+EXP(-N2816+D2816*A2929))</f>
        <v>1.5415413335062563E-7</v>
      </c>
      <c r="K2929">
        <f t="shared" si="404"/>
        <v>2.4087773788521101E-6</v>
      </c>
      <c r="L2929">
        <f t="shared" si="405"/>
        <v>2.848268883296794E-10</v>
      </c>
      <c r="M2929">
        <f t="shared" si="406"/>
        <v>2.3763496829082471E-14</v>
      </c>
      <c r="O2929">
        <f t="shared" si="407"/>
        <v>-2.6016308073321554E-12</v>
      </c>
      <c r="R2929">
        <f t="shared" si="408"/>
        <v>-4.0652490469215274E-11</v>
      </c>
      <c r="S2929">
        <f t="shared" si="409"/>
        <v>3.7132298927153868E-13</v>
      </c>
      <c r="U2929">
        <f t="shared" si="410"/>
        <v>5.8022084608696416E-12</v>
      </c>
    </row>
    <row r="2930" spans="1:21" x14ac:dyDescent="0.3">
      <c r="A2930">
        <f t="shared" si="411"/>
        <v>111</v>
      </c>
      <c r="D2930" s="61">
        <f t="shared" si="403"/>
        <v>0</v>
      </c>
      <c r="E2930" s="61">
        <f>D2930/SUM(D2819:D2936)</f>
        <v>0</v>
      </c>
      <c r="F2930">
        <f>D2816*EXP(-N2816+D2816*A2930-EXP(-N2816+D2816*A2930))</f>
        <v>1.1019091888402387E-9</v>
      </c>
      <c r="G2930">
        <f t="shared" si="412"/>
        <v>9.8029604940692096E-5</v>
      </c>
      <c r="H2930">
        <f>F2930*(1/D2816+A2930-A2930*EXP(-N2816+D2816*A2930))</f>
        <v>-2.48941695460334E-6</v>
      </c>
      <c r="I2930">
        <f>F2930*(-1+EXP(-N2816+D2816*A2930))</f>
        <v>2.2521619710297119E-8</v>
      </c>
      <c r="K2930">
        <f t="shared" si="404"/>
        <v>-1.1019091888402387E-9</v>
      </c>
      <c r="L2930">
        <f t="shared" si="405"/>
        <v>6.1971967738665679E-12</v>
      </c>
      <c r="M2930">
        <f t="shared" si="406"/>
        <v>5.0722335437524373E-16</v>
      </c>
      <c r="O2930">
        <f t="shared" si="407"/>
        <v>-5.6065701951942409E-14</v>
      </c>
      <c r="R2930">
        <f t="shared" si="408"/>
        <v>2.7431114171321035E-15</v>
      </c>
      <c r="S2930">
        <f t="shared" si="409"/>
        <v>-2.4816779706341831E-17</v>
      </c>
      <c r="U2930">
        <f t="shared" si="410"/>
        <v>1.2142038604505529E-18</v>
      </c>
    </row>
    <row r="2931" spans="1:21" x14ac:dyDescent="0.3">
      <c r="A2931">
        <f t="shared" si="411"/>
        <v>112</v>
      </c>
      <c r="D2931" s="61">
        <f t="shared" si="403"/>
        <v>0</v>
      </c>
      <c r="E2931" s="61">
        <f>D2931/SUM(D2819:D2936)</f>
        <v>0</v>
      </c>
      <c r="F2931">
        <f>D2816*EXP(-N2816+D2816*A2931-EXP(-N2816+D2816*A2931))</f>
        <v>1.1371191291394445E-10</v>
      </c>
      <c r="G2931">
        <f t="shared" si="412"/>
        <v>9.8029604940692096E-5</v>
      </c>
      <c r="H2931">
        <f>F2931*(1/D2816+A2931-A2931*EXP(-N2816+D2816*A2931))</f>
        <v>-2.8948365002431734E-7</v>
      </c>
      <c r="I2931">
        <f>F2931*(-1+EXP(-N2816+D2816*A2931))</f>
        <v>2.5943341941997229E-9</v>
      </c>
      <c r="K2931">
        <f t="shared" si="404"/>
        <v>-1.1371191291394445E-10</v>
      </c>
      <c r="L2931">
        <f t="shared" si="405"/>
        <v>8.3800783631401439E-14</v>
      </c>
      <c r="M2931">
        <f t="shared" si="406"/>
        <v>6.7305699111939253E-18</v>
      </c>
      <c r="O2931">
        <f t="shared" si="407"/>
        <v>-7.5101733191983186E-16</v>
      </c>
      <c r="R2931">
        <f t="shared" si="408"/>
        <v>3.2917739601575946E-17</v>
      </c>
      <c r="S2931">
        <f t="shared" si="409"/>
        <v>-2.9500670396050712E-19</v>
      </c>
      <c r="U2931">
        <f t="shared" si="410"/>
        <v>1.2930399138548485E-20</v>
      </c>
    </row>
    <row r="2932" spans="1:21" x14ac:dyDescent="0.3">
      <c r="A2932">
        <f t="shared" si="411"/>
        <v>113</v>
      </c>
      <c r="D2932" s="61">
        <f t="shared" si="403"/>
        <v>0</v>
      </c>
      <c r="E2932" s="61">
        <f>D2932/SUM(D2819:D2936)</f>
        <v>0</v>
      </c>
      <c r="F2932">
        <f>D2816*EXP(-N2816+D2816*A2932-EXP(-N2816+D2816*A2932))</f>
        <v>9.0173987933255176E-12</v>
      </c>
      <c r="G2932">
        <f t="shared" si="412"/>
        <v>9.8029604940692096E-5</v>
      </c>
      <c r="H2932">
        <f>F2932*(1/D2816+A2932-A2932*EXP(-N2816+D2816*A2932))</f>
        <v>-2.5851588619417529E-8</v>
      </c>
      <c r="I2932">
        <f>F2932*(-1+EXP(-N2816+D2816*A2932))</f>
        <v>2.2953428470110123E-10</v>
      </c>
      <c r="K2932">
        <f t="shared" si="404"/>
        <v>-9.0173987933255176E-12</v>
      </c>
      <c r="L2932">
        <f t="shared" si="405"/>
        <v>6.6830463414759791E-16</v>
      </c>
      <c r="M2932">
        <f t="shared" si="406"/>
        <v>5.268598785324619E-20</v>
      </c>
      <c r="O2932">
        <f t="shared" si="407"/>
        <v>-5.9338259021451315E-18</v>
      </c>
      <c r="R2932">
        <f t="shared" si="408"/>
        <v>2.3311408402228331E-19</v>
      </c>
      <c r="S2932">
        <f t="shared" si="409"/>
        <v>-2.0698021818905461E-21</v>
      </c>
      <c r="U2932">
        <f t="shared" si="410"/>
        <v>8.1313480997868505E-23</v>
      </c>
    </row>
    <row r="2933" spans="1:21" x14ac:dyDescent="0.3">
      <c r="A2933">
        <f t="shared" si="411"/>
        <v>114</v>
      </c>
      <c r="D2933" s="61">
        <f t="shared" si="403"/>
        <v>0</v>
      </c>
      <c r="E2933" s="61">
        <f>D2933/SUM(D2819:D2936)</f>
        <v>0</v>
      </c>
      <c r="F2933">
        <f>D2816*EXP(-N2816+D2816*A2933-EXP(-N2816+D2816*A2933))</f>
        <v>5.3369537053034652E-13</v>
      </c>
      <c r="G2933">
        <f t="shared" si="412"/>
        <v>9.8029604940692096E-5</v>
      </c>
      <c r="H2933">
        <f>F2933*(1/D2816+A2933-A2933*EXP(-N2816+D2816*A2933))</f>
        <v>-1.7220119347732065E-9</v>
      </c>
      <c r="I2933">
        <f>F2933*(-1+EXP(-N2816+D2816*A2933))</f>
        <v>1.5149904899852691E-11</v>
      </c>
      <c r="K2933">
        <f t="shared" si="404"/>
        <v>-5.3369537053034652E-13</v>
      </c>
      <c r="L2933">
        <f t="shared" si="405"/>
        <v>2.9653251035013619E-18</v>
      </c>
      <c r="M2933">
        <f t="shared" si="406"/>
        <v>2.2951961847458059E-22</v>
      </c>
      <c r="O2933">
        <f t="shared" si="407"/>
        <v>-2.6088317048225414E-20</v>
      </c>
      <c r="R2933">
        <f t="shared" si="408"/>
        <v>9.1902979758646535E-22</v>
      </c>
      <c r="S2933">
        <f t="shared" si="409"/>
        <v>-8.0854341090263938E-24</v>
      </c>
      <c r="U2933">
        <f t="shared" si="410"/>
        <v>2.8483074852552385E-25</v>
      </c>
    </row>
    <row r="2934" spans="1:21" x14ac:dyDescent="0.3">
      <c r="A2934">
        <f t="shared" si="411"/>
        <v>115</v>
      </c>
      <c r="D2934" s="61">
        <f t="shared" si="403"/>
        <v>0</v>
      </c>
      <c r="E2934" s="61">
        <f>D2934/SUM(D2819:D2936)</f>
        <v>0</v>
      </c>
      <c r="F2934">
        <f>D2816*EXP(-N2816+D2816*A2934-EXP(-N2816+D2816*A2934))</f>
        <v>2.2822272622776571E-14</v>
      </c>
      <c r="G2934">
        <f t="shared" si="412"/>
        <v>9.8029604940692096E-5</v>
      </c>
      <c r="H2934">
        <f>F2934*(1/D2816+A2934-A2934*EXP(-N2816+D2816*A2934))</f>
        <v>-8.2834519283127992E-11</v>
      </c>
      <c r="I2934">
        <f>F2934*(-1+EXP(-N2816+D2816*A2934))</f>
        <v>7.221881326017036E-13</v>
      </c>
      <c r="K2934">
        <f t="shared" si="404"/>
        <v>-2.2822272622776571E-14</v>
      </c>
      <c r="L2934">
        <f t="shared" si="405"/>
        <v>6.8615575848669035E-21</v>
      </c>
      <c r="M2934">
        <f t="shared" si="406"/>
        <v>5.2155569887073583E-25</v>
      </c>
      <c r="O2934">
        <f t="shared" si="407"/>
        <v>-5.9822106796042017E-23</v>
      </c>
      <c r="R2934">
        <f t="shared" si="408"/>
        <v>1.8904719816561899E-24</v>
      </c>
      <c r="S2934">
        <f t="shared" si="409"/>
        <v>-1.6481974447169996E-26</v>
      </c>
      <c r="U2934">
        <f t="shared" si="410"/>
        <v>5.2085612766833702E-28</v>
      </c>
    </row>
    <row r="2935" spans="1:21" x14ac:dyDescent="0.3">
      <c r="A2935">
        <f t="shared" si="411"/>
        <v>116</v>
      </c>
      <c r="D2935" s="61">
        <f t="shared" si="403"/>
        <v>0</v>
      </c>
      <c r="E2935" s="61">
        <f>D2935/SUM(D2819:D2936)</f>
        <v>0</v>
      </c>
      <c r="F2935">
        <f>D2816*EXP(-N2816+D2816*A2935-EXP(-N2816+D2816*A2935))</f>
        <v>6.8019443823041756E-16</v>
      </c>
      <c r="G2935">
        <f t="shared" si="412"/>
        <v>9.8029604940692096E-5</v>
      </c>
      <c r="H2935">
        <f>F2935*(1/D2816+A2935-A2935*EXP(-N2816+D2816*A2935))</f>
        <v>-2.775809522572736E-12</v>
      </c>
      <c r="I2935">
        <f>F2935*(-1+EXP(-N2816+D2816*A2935))</f>
        <v>2.3985176218578247E-14</v>
      </c>
      <c r="K2935">
        <f t="shared" si="404"/>
        <v>-6.8019443823041756E-16</v>
      </c>
      <c r="L2935">
        <f t="shared" si="405"/>
        <v>7.70511850560548E-24</v>
      </c>
      <c r="M2935">
        <f t="shared" si="406"/>
        <v>5.7528867823625149E-28</v>
      </c>
      <c r="O2935">
        <f t="shared" si="407"/>
        <v>-6.657828054811463E-26</v>
      </c>
      <c r="R2935">
        <f t="shared" si="408"/>
        <v>1.8880901988410057E-27</v>
      </c>
      <c r="S2935">
        <f t="shared" si="409"/>
        <v>-1.63145834638534E-29</v>
      </c>
      <c r="U2935">
        <f t="shared" si="410"/>
        <v>4.6266447379959334E-31</v>
      </c>
    </row>
    <row r="2936" spans="1:21" x14ac:dyDescent="0.3">
      <c r="A2936">
        <f t="shared" si="411"/>
        <v>117</v>
      </c>
      <c r="D2936" s="61">
        <f t="shared" si="403"/>
        <v>0</v>
      </c>
      <c r="E2936" s="61">
        <f>D2936/SUM(D2819:D2936)</f>
        <v>0</v>
      </c>
      <c r="F2936">
        <f>D2816*EXP(-N2816+D2816*A2936-EXP(-N2816+D2816*A2936))</f>
        <v>1.357492412000853E-17</v>
      </c>
      <c r="G2936">
        <f t="shared" si="412"/>
        <v>9.8029604940692096E-5</v>
      </c>
      <c r="H2936">
        <f>F2936*(1/D2816+A2936-A2936*EXP(-N2816+D2816*A2936))</f>
        <v>-6.2260341017559046E-14</v>
      </c>
      <c r="I2936">
        <f>F2936*(-1+EXP(-N2816+D2816*A2936))</f>
        <v>5.3324345164774696E-16</v>
      </c>
      <c r="K2936">
        <f t="shared" si="404"/>
        <v>-1.357492412000853E-17</v>
      </c>
      <c r="L2936">
        <f t="shared" si="405"/>
        <v>3.8763500636227454E-27</v>
      </c>
      <c r="M2936">
        <f t="shared" si="406"/>
        <v>2.8434857872520306E-31</v>
      </c>
      <c r="O2936">
        <f t="shared" si="407"/>
        <v>-3.3199919144968985E-29</v>
      </c>
      <c r="R2936">
        <f t="shared" si="408"/>
        <v>8.4517940499921877E-31</v>
      </c>
      <c r="S2936">
        <f t="shared" si="409"/>
        <v>-7.2387393936096029E-33</v>
      </c>
      <c r="U2936">
        <f t="shared" si="410"/>
        <v>1.8427856486398937E-34</v>
      </c>
    </row>
    <row r="2937" spans="1:21" x14ac:dyDescent="0.3">
      <c r="A2937" t="s">
        <v>3</v>
      </c>
      <c r="D2937" s="61" t="s">
        <v>3</v>
      </c>
      <c r="E2937" s="61" t="s">
        <v>3</v>
      </c>
      <c r="F2937" t="s">
        <v>3</v>
      </c>
    </row>
    <row r="2938" spans="1:21" x14ac:dyDescent="0.3">
      <c r="E2938" s="61" t="s">
        <v>3</v>
      </c>
      <c r="F2938" t="s">
        <v>3</v>
      </c>
    </row>
    <row r="2939" spans="1:21" x14ac:dyDescent="0.3">
      <c r="E2939" s="61" t="s">
        <v>3</v>
      </c>
      <c r="F2939" t="s">
        <v>3</v>
      </c>
      <c r="U2939" t="s">
        <v>47</v>
      </c>
    </row>
    <row r="2940" spans="1:21" x14ac:dyDescent="0.3">
      <c r="D2940">
        <f>SUM(D2819:D2939)</f>
        <v>0.95093573865677716</v>
      </c>
      <c r="E2940">
        <f>SUM(E2819:E2939)</f>
        <v>1.0000000000000009</v>
      </c>
      <c r="F2940">
        <f>SUM(F2818:F2939)</f>
        <v>0.99982587490660402</v>
      </c>
      <c r="G2940">
        <f>SUM(G2819:G2939)</f>
        <v>1.7006250357824489E-2</v>
      </c>
      <c r="H2940">
        <f>SUM(H2819:H2939)</f>
        <v>8.857956668324172E-5</v>
      </c>
      <c r="I2940">
        <f>SUM(I2819:I2939)</f>
        <v>1.7410994668546365E-4</v>
      </c>
      <c r="L2940">
        <f t="shared" ref="L2940:M2940" si="413">SUM(L2819:L2939)</f>
        <v>94.42450899530013</v>
      </c>
      <c r="M2940">
        <f t="shared" si="413"/>
        <v>1.313944701511458E-2</v>
      </c>
      <c r="O2940">
        <f t="shared" ref="O2940" si="414">SUM(O2819:O2939)</f>
        <v>-1.1040335702830359</v>
      </c>
      <c r="R2940">
        <f t="shared" ref="R2940:S2940" si="415">SUM(R2819:R2939)</f>
        <v>4.0760700687339057E-4</v>
      </c>
      <c r="S2940">
        <f t="shared" si="415"/>
        <v>-2.0415928907879299E-6</v>
      </c>
      <c r="U2940">
        <f t="shared" ref="U2940" si="416">SUM(U2819:U2939)</f>
        <v>9.1933268605038469E-5</v>
      </c>
    </row>
    <row r="2941" spans="1:21" x14ac:dyDescent="0.3">
      <c r="E2941" t="s">
        <v>3</v>
      </c>
      <c r="F2941" t="s">
        <v>3</v>
      </c>
    </row>
    <row r="2942" spans="1:21" x14ac:dyDescent="0.3">
      <c r="H2942" t="s">
        <v>32</v>
      </c>
      <c r="I2942" t="s">
        <v>33</v>
      </c>
      <c r="K2942" t="s">
        <v>34</v>
      </c>
      <c r="L2942" t="s">
        <v>35</v>
      </c>
      <c r="M2942" t="s">
        <v>36</v>
      </c>
      <c r="O2942" t="s">
        <v>37</v>
      </c>
      <c r="R2942" t="s">
        <v>38</v>
      </c>
      <c r="S2942" t="s">
        <v>39</v>
      </c>
      <c r="U2942" t="s">
        <v>40</v>
      </c>
    </row>
    <row r="2944" spans="1:21" x14ac:dyDescent="0.3">
      <c r="T2944" s="9" t="s">
        <v>48</v>
      </c>
      <c r="U2944">
        <f>(U2940/(A2936-3))^0.5</f>
        <v>8.9801569070142168E-4</v>
      </c>
    </row>
    <row r="2945" spans="4:14" x14ac:dyDescent="0.3">
      <c r="D2945">
        <f>L2940</f>
        <v>94.42450899530013</v>
      </c>
      <c r="E2945">
        <f>O2940</f>
        <v>-1.1040335702830359</v>
      </c>
      <c r="G2945">
        <f>R2940</f>
        <v>4.0760700687339057E-4</v>
      </c>
    </row>
    <row r="2946" spans="4:14" x14ac:dyDescent="0.3">
      <c r="D2946">
        <f>O2940</f>
        <v>-1.1040335702830359</v>
      </c>
      <c r="E2946">
        <f>M2940</f>
        <v>1.313944701511458E-2</v>
      </c>
      <c r="G2946">
        <f>S2940</f>
        <v>-2.0415928907879299E-6</v>
      </c>
      <c r="H2946" s="9" t="s">
        <v>49</v>
      </c>
      <c r="I2946">
        <f>MDETERM(D2945:E2946)</f>
        <v>2.1795708560048768E-2</v>
      </c>
      <c r="J2946" t="s">
        <v>3</v>
      </c>
      <c r="L2946" t="s">
        <v>3</v>
      </c>
      <c r="M2946" t="s">
        <v>3</v>
      </c>
      <c r="N2946" t="s">
        <v>3</v>
      </c>
    </row>
    <row r="2948" spans="4:14" x14ac:dyDescent="0.3">
      <c r="I2948" t="s">
        <v>3</v>
      </c>
    </row>
    <row r="2950" spans="4:14" x14ac:dyDescent="0.3">
      <c r="D2950">
        <f>R2940</f>
        <v>4.0760700687339057E-4</v>
      </c>
      <c r="E2950">
        <f>O2940</f>
        <v>-1.1040335702830359</v>
      </c>
      <c r="K2950" t="s">
        <v>50</v>
      </c>
      <c r="L2950" t="s">
        <v>51</v>
      </c>
    </row>
    <row r="2951" spans="4:14" x14ac:dyDescent="0.3">
      <c r="D2951">
        <f>S2940</f>
        <v>-2.0415928907879299E-6</v>
      </c>
      <c r="E2951">
        <f>M2940</f>
        <v>1.313944701511458E-2</v>
      </c>
      <c r="H2951" s="9" t="s">
        <v>16</v>
      </c>
      <c r="I2951">
        <f>MDETERM(D2950:E2951)/MDETERM(D2945:E2946)</f>
        <v>1.4230983007392338E-4</v>
      </c>
      <c r="K2951">
        <f>U2944*(ABS(L2951))^0.5</f>
        <v>8.9801569070142363E-4</v>
      </c>
      <c r="L2951">
        <f>(M2940*L2940-O2940*O2940)/I2946</f>
        <v>1.0000000000000044</v>
      </c>
      <c r="N2951">
        <f>D2816/K2951</f>
        <v>117.05317617738828</v>
      </c>
    </row>
    <row r="2955" spans="4:14" x14ac:dyDescent="0.3">
      <c r="D2955">
        <f>L2940</f>
        <v>94.42450899530013</v>
      </c>
      <c r="E2955">
        <f>R2940</f>
        <v>4.0760700687339057E-4</v>
      </c>
      <c r="L2955" t="s">
        <v>52</v>
      </c>
    </row>
    <row r="2956" spans="4:14" x14ac:dyDescent="0.3">
      <c r="D2956">
        <f>O2940</f>
        <v>-1.1040335702830359</v>
      </c>
      <c r="E2956">
        <f>S2940</f>
        <v>-2.0415928907879299E-6</v>
      </c>
      <c r="H2956" s="9" t="s">
        <v>18</v>
      </c>
      <c r="I2956">
        <f>MDETERM(D2955:E2956)/MDETERM(D2945:E2946)</f>
        <v>1.1802112882963329E-2</v>
      </c>
      <c r="K2956">
        <f>U2944*(ABS(L2956))^0.5</f>
        <v>8.9801569070142363E-4</v>
      </c>
      <c r="L2956">
        <f>(L2940*M2940-O2940*O2940)/I2946</f>
        <v>1.0000000000000044</v>
      </c>
      <c r="M2956" t="s">
        <v>3</v>
      </c>
      <c r="N2956">
        <f>N2816/K2956</f>
        <v>9579.6003909326027</v>
      </c>
    </row>
    <row r="2959" spans="4:14" x14ac:dyDescent="0.3">
      <c r="D2959" t="s">
        <v>3</v>
      </c>
      <c r="E2959" t="s">
        <v>3</v>
      </c>
      <c r="F2959" t="s">
        <v>3</v>
      </c>
      <c r="N2959" t="s">
        <v>3</v>
      </c>
    </row>
    <row r="2961" spans="1:8" x14ac:dyDescent="0.3">
      <c r="H2961" s="9"/>
    </row>
    <row r="2964" spans="1:8" x14ac:dyDescent="0.3">
      <c r="A2964" s="9" t="s">
        <v>22</v>
      </c>
      <c r="B2964" s="9"/>
      <c r="C2964" s="9"/>
      <c r="D2964">
        <f>1-U2940/G2940</f>
        <v>0.9945941482295807</v>
      </c>
    </row>
    <row r="3016" spans="1:21" x14ac:dyDescent="0.3">
      <c r="A3016" t="s">
        <v>3</v>
      </c>
      <c r="D3016">
        <f>D2816+$D$3*I2951</f>
        <v>0.10518674376876973</v>
      </c>
      <c r="N3016">
        <f>N2816+$D$3*I2956</f>
        <v>8.6085325181484507</v>
      </c>
      <c r="O3016" t="s">
        <v>3</v>
      </c>
    </row>
    <row r="3018" spans="1:21" ht="57.6" x14ac:dyDescent="0.3">
      <c r="D3018" s="63" t="s">
        <v>53</v>
      </c>
      <c r="E3018" s="63" t="s">
        <v>31</v>
      </c>
      <c r="F3018" t="s">
        <v>24</v>
      </c>
      <c r="H3018" t="s">
        <v>32</v>
      </c>
      <c r="I3018" t="s">
        <v>33</v>
      </c>
      <c r="K3018" t="s">
        <v>34</v>
      </c>
      <c r="L3018" t="s">
        <v>35</v>
      </c>
      <c r="M3018" t="s">
        <v>36</v>
      </c>
      <c r="O3018" t="s">
        <v>37</v>
      </c>
      <c r="R3018" t="s">
        <v>38</v>
      </c>
      <c r="S3018" t="s">
        <v>39</v>
      </c>
      <c r="U3018" t="s">
        <v>40</v>
      </c>
    </row>
    <row r="3019" spans="1:21" x14ac:dyDescent="0.3">
      <c r="A3019">
        <v>0</v>
      </c>
      <c r="D3019" s="61">
        <f>D2819</f>
        <v>4.2518059718941554E-3</v>
      </c>
      <c r="E3019" s="61">
        <f>D3019/SUM(D3019:D3136)</f>
        <v>4.4711811735038461E-3</v>
      </c>
      <c r="F3019">
        <f>D3016*EXP(-N3016+D3016*A3019-EXP(-N3016+D3016*A3019))</f>
        <v>1.91974508464352E-5</v>
      </c>
      <c r="G3019">
        <f>(1/$H$4-E3019)^2</f>
        <v>2.9482824967505221E-5</v>
      </c>
      <c r="H3019">
        <f>F3019*(1/D3016+A3019-A3019*EXP(-N3016+D3016*A3019))</f>
        <v>1.8250827203698439E-4</v>
      </c>
      <c r="I3019">
        <f>F3019*(-1+EXP(-N3016+D3016*A3019))</f>
        <v>-1.9193946513225525E-5</v>
      </c>
      <c r="K3019">
        <f>E3019-F3019</f>
        <v>4.451983722657411E-3</v>
      </c>
      <c r="L3019">
        <f>H3019*H3019</f>
        <v>3.3309269361925896E-8</v>
      </c>
      <c r="M3019">
        <f>I3019*I3019</f>
        <v>3.6840758275256229E-10</v>
      </c>
      <c r="O3019">
        <f>H3019*I3019</f>
        <v>-3.5030540116990919E-9</v>
      </c>
      <c r="R3019">
        <f>H3019*K3019</f>
        <v>8.1252385635898525E-7</v>
      </c>
      <c r="S3019">
        <f>I3019*K3019</f>
        <v>-8.5451137450437003E-8</v>
      </c>
      <c r="U3019">
        <f>K3019*K3019</f>
        <v>1.982015906680654E-5</v>
      </c>
    </row>
    <row r="3020" spans="1:21" x14ac:dyDescent="0.3">
      <c r="A3020">
        <f>A3019+1</f>
        <v>1</v>
      </c>
      <c r="D3020" s="61">
        <f t="shared" ref="D3020:D3083" si="417">D2820</f>
        <v>5.8713955650789454E-4</v>
      </c>
      <c r="E3020" s="61">
        <f>D3020/SUM(D3019:D3136)</f>
        <v>6.1743347382994069E-4</v>
      </c>
      <c r="F3020">
        <f>D3016*EXP(-N3016+D3016*A3020-EXP(-N3016+D3016*A3020))</f>
        <v>2.1326362818491693E-5</v>
      </c>
      <c r="G3020">
        <f>(1/$H$4-E3020)^2</f>
        <v>8.6184423612922735E-5</v>
      </c>
      <c r="H3020">
        <f>F3020*(1/D3016+A3020-A3020*EXP(-N3016+D3016*A3020))</f>
        <v>2.2406966628437853E-4</v>
      </c>
      <c r="I3020">
        <f>F3020*(-1+EXP(-N3016+D3016*A3020))</f>
        <v>-2.1322038072090863E-5</v>
      </c>
      <c r="K3020">
        <f t="shared" ref="K3020:K3083" si="418">E3020-F3020</f>
        <v>5.9610711101144897E-4</v>
      </c>
      <c r="L3020">
        <f t="shared" ref="L3020:L3083" si="419">H3020*H3020</f>
        <v>5.0207215348792756E-8</v>
      </c>
      <c r="M3020">
        <f t="shared" ref="M3020:M3083" si="420">I3020*I3020</f>
        <v>4.5462930754769226E-10</v>
      </c>
      <c r="O3020">
        <f t="shared" ref="O3020:O3083" si="421">H3020*I3020</f>
        <v>-4.7776219553162138E-9</v>
      </c>
      <c r="R3020">
        <f t="shared" ref="R3020:R3083" si="422">H3020*K3020</f>
        <v>1.3356952143408036E-7</v>
      </c>
      <c r="S3020">
        <f t="shared" ref="S3020:S3083" si="423">I3020*K3020</f>
        <v>-1.2710218516030209E-8</v>
      </c>
      <c r="U3020">
        <f t="shared" ref="U3020:U3083" si="424">K3020*K3020</f>
        <v>3.5534368779841594E-7</v>
      </c>
    </row>
    <row r="3021" spans="1:21" x14ac:dyDescent="0.3">
      <c r="A3021">
        <f t="shared" ref="A3021:A3084" si="425">A3020+1</f>
        <v>2</v>
      </c>
      <c r="D3021" s="61">
        <f t="shared" si="417"/>
        <v>2.2883227438282399E-4</v>
      </c>
      <c r="E3021" s="61">
        <f>D3021/SUM(D3019:D3136)</f>
        <v>2.406390517050667E-4</v>
      </c>
      <c r="F3021">
        <f>D3016*EXP(-N3016+D3016*A3021-EXP(-N3016+D3016*A3021))</f>
        <v>2.3691308460474174E-5</v>
      </c>
      <c r="G3021">
        <f t="shared" ref="G3021:G3084" si="426">(1/$H$4-E3021)^2</f>
        <v>9.3322382357163616E-5</v>
      </c>
      <c r="H3021">
        <f>F3021*(1/D3016+A3021-A3021*EXP(-N3016+D3016*A3021))</f>
        <v>2.7260287569651177E-4</v>
      </c>
      <c r="I3021">
        <f>F3021*(-1+EXP(-N3016+D3016*A3021))</f>
        <v>-2.3685971242718677E-5</v>
      </c>
      <c r="K3021">
        <f t="shared" si="418"/>
        <v>2.1694774324459252E-4</v>
      </c>
      <c r="L3021">
        <f t="shared" si="419"/>
        <v>7.4312327838007843E-8</v>
      </c>
      <c r="M3021">
        <f t="shared" si="420"/>
        <v>5.6102523371089614E-10</v>
      </c>
      <c r="O3021">
        <f t="shared" si="421"/>
        <v>-6.4568638744299919E-9</v>
      </c>
      <c r="R3021">
        <f t="shared" si="422"/>
        <v>5.9140578684344406E-8</v>
      </c>
      <c r="S3021">
        <f t="shared" si="423"/>
        <v>-5.138618007664134E-9</v>
      </c>
      <c r="U3021">
        <f t="shared" si="424"/>
        <v>4.7066323298921639E-8</v>
      </c>
    </row>
    <row r="3022" spans="1:21" x14ac:dyDescent="0.3">
      <c r="A3022">
        <f t="shared" si="425"/>
        <v>3</v>
      </c>
      <c r="D3022" s="61">
        <f t="shared" si="417"/>
        <v>1.5916220114630932E-4</v>
      </c>
      <c r="E3022" s="61">
        <f>D3022/SUM(D3019:D3136)</f>
        <v>1.6737429741691095E-4</v>
      </c>
      <c r="F3022">
        <f>D3016*EXP(-N3016+D3016*A3022-EXP(-N3016+D3016*A3022))</f>
        <v>2.6318444501344425E-5</v>
      </c>
      <c r="G3022">
        <f t="shared" si="426"/>
        <v>9.4743276573020763E-5</v>
      </c>
      <c r="H3022">
        <f>F3022*(1/D3016+A3022-A3022*EXP(-N3016+D3016*A3022))</f>
        <v>3.2914242986963505E-4</v>
      </c>
      <c r="I3022">
        <f>F3022*(-1+EXP(-N3016+D3016*A3022))</f>
        <v>-2.6311857797833777E-5</v>
      </c>
      <c r="K3022">
        <f t="shared" si="418"/>
        <v>1.4105585291556653E-4</v>
      </c>
      <c r="L3022">
        <f t="shared" si="419"/>
        <v>1.0833473914048763E-7</v>
      </c>
      <c r="M3022">
        <f t="shared" si="420"/>
        <v>6.9231386077342617E-10</v>
      </c>
      <c r="O3022">
        <f t="shared" si="421"/>
        <v>-8.6603488099633142E-9</v>
      </c>
      <c r="R3022">
        <f t="shared" si="422"/>
        <v>4.6427466175963411E-8</v>
      </c>
      <c r="S3022">
        <f t="shared" si="423"/>
        <v>-3.7114415434665435E-9</v>
      </c>
      <c r="U3022">
        <f t="shared" si="424"/>
        <v>1.9896753641737939E-8</v>
      </c>
    </row>
    <row r="3023" spans="1:21" x14ac:dyDescent="0.3">
      <c r="A3023">
        <f t="shared" si="425"/>
        <v>4</v>
      </c>
      <c r="D3023" s="61">
        <f t="shared" si="417"/>
        <v>2.1879988530606242E-4</v>
      </c>
      <c r="E3023" s="61">
        <f>D3023/SUM(D3019:D3136)</f>
        <v>2.3008903379225526E-4</v>
      </c>
      <c r="F3023">
        <f>D3016*EXP(-N3016+D3016*A3023-EXP(-N3016+D3016*A3023))</f>
        <v>2.9236823384060328E-5</v>
      </c>
      <c r="G3023">
        <f t="shared" si="426"/>
        <v>9.3526327413227808E-5</v>
      </c>
      <c r="H3023">
        <f>F3023*(1/D3016+A3023-A3023*EXP(-N3016+D3016*A3023))</f>
        <v>3.9486637552814906E-4</v>
      </c>
      <c r="I3023">
        <f>F3023*(-1+EXP(-N3016+D3016*A3023))</f>
        <v>-2.9228694702623676E-5</v>
      </c>
      <c r="K3023">
        <f t="shared" si="418"/>
        <v>2.0085221040819494E-4</v>
      </c>
      <c r="L3023">
        <f t="shared" si="419"/>
        <v>1.5591945452273724E-7</v>
      </c>
      <c r="M3023">
        <f t="shared" si="420"/>
        <v>8.5431659401918138E-10</v>
      </c>
      <c r="O3023">
        <f t="shared" si="421"/>
        <v>-1.1541428738643822E-8</v>
      </c>
      <c r="R3023">
        <f t="shared" si="422"/>
        <v>7.930978434070112E-8</v>
      </c>
      <c r="S3023">
        <f t="shared" si="423"/>
        <v>-5.8706479383682635E-9</v>
      </c>
      <c r="U3023">
        <f t="shared" si="424"/>
        <v>4.0341610425857811E-8</v>
      </c>
    </row>
    <row r="3024" spans="1:21" x14ac:dyDescent="0.3">
      <c r="A3024">
        <f t="shared" si="425"/>
        <v>5</v>
      </c>
      <c r="D3024" s="61">
        <f t="shared" si="417"/>
        <v>1.8892763764826815E-4</v>
      </c>
      <c r="E3024" s="61">
        <f>D3024/SUM(D3019:D3136)</f>
        <v>1.9867550452476801E-4</v>
      </c>
      <c r="F3024">
        <f>D3016*EXP(-N3016+D3016*A3024-EXP(-N3016+D3016*A3024))</f>
        <v>3.2478713156129558E-5</v>
      </c>
      <c r="G3024">
        <f t="shared" si="426"/>
        <v>9.4134908490359212E-5</v>
      </c>
      <c r="H3024">
        <f>F3024*(1/D3016+A3024-A3024*EXP(-N3016+D3016*A3024))</f>
        <v>4.7111533079842438E-4</v>
      </c>
      <c r="I3024">
        <f>F3024*(-1+EXP(-N3016+D3016*A3024))</f>
        <v>-3.2468681543450394E-5</v>
      </c>
      <c r="K3024">
        <f t="shared" si="418"/>
        <v>1.6619679136863845E-4</v>
      </c>
      <c r="L3024">
        <f t="shared" si="419"/>
        <v>2.2194965491330884E-7</v>
      </c>
      <c r="M3024">
        <f t="shared" si="420"/>
        <v>1.0542152811699963E-9</v>
      </c>
      <c r="O3024">
        <f t="shared" si="421"/>
        <v>-1.529649364593133E-8</v>
      </c>
      <c r="R3024">
        <f t="shared" si="422"/>
        <v>7.8297856343272818E-8</v>
      </c>
      <c r="S3024">
        <f t="shared" si="423"/>
        <v>-5.3961906924915868E-9</v>
      </c>
      <c r="U3024">
        <f t="shared" si="424"/>
        <v>2.7621373461230734E-8</v>
      </c>
    </row>
    <row r="3025" spans="1:21" x14ac:dyDescent="0.3">
      <c r="A3025">
        <f t="shared" si="425"/>
        <v>6</v>
      </c>
      <c r="D3025" s="61">
        <f t="shared" si="417"/>
        <v>1.292494748669822E-4</v>
      </c>
      <c r="E3025" s="61">
        <f>D3025/SUM(D3019:D3136)</f>
        <v>1.3591820100225765E-4</v>
      </c>
      <c r="F3025">
        <f>D3016*EXP(-N3016+D3016*A3025-EXP(-N3016+D3016*A3025))</f>
        <v>3.6079952538480836E-5</v>
      </c>
      <c r="G3025">
        <f t="shared" si="426"/>
        <v>9.5356629173258618E-5</v>
      </c>
      <c r="H3025">
        <f>F3025*(1/D3016+A3025-A3025*EXP(-N3016+D3016*A3025))</f>
        <v>5.5941398610680725E-4</v>
      </c>
      <c r="I3025">
        <f>F3025*(-1+EXP(-N3016+D3016*A3025))</f>
        <v>-3.6067572559081993E-5</v>
      </c>
      <c r="K3025">
        <f t="shared" si="418"/>
        <v>9.9838248463776817E-5</v>
      </c>
      <c r="L3025">
        <f t="shared" si="419"/>
        <v>3.1294400785190712E-7</v>
      </c>
      <c r="M3025">
        <f t="shared" si="420"/>
        <v>1.3008697903046444E-9</v>
      </c>
      <c r="O3025">
        <f t="shared" si="421"/>
        <v>-2.0176704534472556E-8</v>
      </c>
      <c r="R3025">
        <f t="shared" si="422"/>
        <v>5.5850912539043211E-8</v>
      </c>
      <c r="S3025">
        <f t="shared" si="423"/>
        <v>-3.6009232706389266E-9</v>
      </c>
      <c r="U3025">
        <f t="shared" si="424"/>
        <v>9.9676758563148345E-9</v>
      </c>
    </row>
    <row r="3026" spans="1:21" x14ac:dyDescent="0.3">
      <c r="A3026">
        <f t="shared" si="425"/>
        <v>7</v>
      </c>
      <c r="D3026" s="61">
        <f t="shared" si="417"/>
        <v>1.2923267352736023E-4</v>
      </c>
      <c r="E3026" s="61">
        <f>D3026/SUM(D3019:D3136)</f>
        <v>1.3590053278458638E-4</v>
      </c>
      <c r="F3026">
        <f>D3016*EXP(-N3016+D3016*A3026-EXP(-N3016+D3016*A3026))</f>
        <v>4.0080345003621777E-5</v>
      </c>
      <c r="G3026">
        <f t="shared" si="426"/>
        <v>9.5356974236402502E-5</v>
      </c>
      <c r="H3026">
        <f>F3026*(1/D3016+A3026-A3026*EXP(-N3016+D3016*A3026))</f>
        <v>6.6149535621475648E-4</v>
      </c>
      <c r="I3026">
        <f>F3026*(-1+EXP(-N3016+D3016*A3026))</f>
        <v>-4.0065066970824303E-5</v>
      </c>
      <c r="K3026">
        <f t="shared" si="418"/>
        <v>9.5820187780964607E-5</v>
      </c>
      <c r="L3026">
        <f t="shared" si="419"/>
        <v>4.3757610629368759E-7</v>
      </c>
      <c r="M3026">
        <f t="shared" si="420"/>
        <v>1.6052095913766365E-9</v>
      </c>
      <c r="O3026">
        <f t="shared" si="421"/>
        <v>-2.6502855747633498E-8</v>
      </c>
      <c r="R3026">
        <f t="shared" si="422"/>
        <v>6.3384609248734037E-8</v>
      </c>
      <c r="S3026">
        <f t="shared" si="423"/>
        <v>-3.8390422406013074E-9</v>
      </c>
      <c r="U3026">
        <f t="shared" si="424"/>
        <v>9.1815083863793193E-9</v>
      </c>
    </row>
    <row r="3027" spans="1:21" x14ac:dyDescent="0.3">
      <c r="A3027">
        <f t="shared" si="425"/>
        <v>8</v>
      </c>
      <c r="D3027" s="61">
        <f t="shared" si="417"/>
        <v>8.9460722153159592E-5</v>
      </c>
      <c r="E3027" s="61">
        <f>D3027/SUM(D3019:D3136)</f>
        <v>9.4076516967934469E-5</v>
      </c>
      <c r="F3027">
        <f>D3016*EXP(-N3016+D3016*A3027-EXP(-N3016+D3016*A3027))</f>
        <v>4.4524096102400014E-5</v>
      </c>
      <c r="G3027">
        <f t="shared" si="426"/>
        <v>9.6175554005639209E-5</v>
      </c>
      <c r="H3027">
        <f>F3027*(1/D3016+A3027-A3027*EXP(-N3016+D3016*A3027))</f>
        <v>7.7932812437258117E-4</v>
      </c>
      <c r="I3027">
        <f>F3027*(-1+EXP(-N3016+D3016*A3027))</f>
        <v>-4.4505241684853217E-5</v>
      </c>
      <c r="K3027">
        <f t="shared" si="418"/>
        <v>4.9552420865534456E-5</v>
      </c>
      <c r="L3027">
        <f t="shared" si="419"/>
        <v>6.0735232543808529E-7</v>
      </c>
      <c r="M3027">
        <f t="shared" si="420"/>
        <v>1.9807165374271962E-9</v>
      </c>
      <c r="O3027">
        <f t="shared" si="421"/>
        <v>-3.4684186527005074E-8</v>
      </c>
      <c r="R3027">
        <f t="shared" si="422"/>
        <v>3.8617595211257722E-8</v>
      </c>
      <c r="S3027">
        <f t="shared" si="423"/>
        <v>-2.2053424666901743E-9</v>
      </c>
      <c r="U3027">
        <f t="shared" si="424"/>
        <v>2.4554424136350544E-9</v>
      </c>
    </row>
    <row r="3028" spans="1:21" x14ac:dyDescent="0.3">
      <c r="A3028">
        <f t="shared" si="425"/>
        <v>9</v>
      </c>
      <c r="D3028" s="61">
        <f t="shared" si="417"/>
        <v>2.1863366056663175E-4</v>
      </c>
      <c r="E3028" s="61">
        <f>D3028/SUM(D3019:D3136)</f>
        <v>2.299142325594554E-4</v>
      </c>
      <c r="F3028">
        <f>D3016*EXP(-N3016+D3016*A3028-EXP(-N3016+D3016*A3028))</f>
        <v>4.9460298728448205E-5</v>
      </c>
      <c r="G3028">
        <f t="shared" si="426"/>
        <v>9.3529708414640241E-5</v>
      </c>
      <c r="H3028">
        <f>F3028*(1/D3016+A3028-A3028*EXP(-N3016+D3016*A3028))</f>
        <v>9.1514746013459519E-4</v>
      </c>
      <c r="I3028">
        <f>F3028*(-1+EXP(-N3016+D3016*A3028))</f>
        <v>-4.9437030851056797E-5</v>
      </c>
      <c r="K3028">
        <f t="shared" si="418"/>
        <v>1.8045393383100719E-4</v>
      </c>
      <c r="L3028">
        <f t="shared" si="419"/>
        <v>8.3749487379080051E-7</v>
      </c>
      <c r="M3028">
        <f t="shared" si="420"/>
        <v>2.4440200193683414E-9</v>
      </c>
      <c r="O3028">
        <f t="shared" si="421"/>
        <v>-4.5242173219940252E-8</v>
      </c>
      <c r="R3028">
        <f t="shared" si="422"/>
        <v>1.6514195921674254E-7</v>
      </c>
      <c r="S3028">
        <f t="shared" si="423"/>
        <v>-8.9211066939980654E-9</v>
      </c>
      <c r="U3028">
        <f t="shared" si="424"/>
        <v>3.2563622235085522E-8</v>
      </c>
    </row>
    <row r="3029" spans="1:21" x14ac:dyDescent="0.3">
      <c r="A3029">
        <f t="shared" si="425"/>
        <v>10</v>
      </c>
      <c r="D3029" s="61">
        <f t="shared" si="417"/>
        <v>2.9812786589345303E-5</v>
      </c>
      <c r="E3029" s="61">
        <f>D3029/SUM(D3019:D3136)</f>
        <v>3.1351000259446217E-5</v>
      </c>
      <c r="F3029">
        <f>D3016*EXP(-N3016+D3016*A3029-EXP(-N3016+D3016*A3029))</f>
        <v>5.4943471504272379E-5</v>
      </c>
      <c r="G3029">
        <f t="shared" si="426"/>
        <v>9.7409775939583693E-5</v>
      </c>
      <c r="H3029">
        <f>F3029*(1/D3016+A3029-A3029*EXP(-N3016+D3016*A3029))</f>
        <v>1.0714897374286664E-3</v>
      </c>
      <c r="I3029">
        <f>F3029*(-1+EXP(-N3016+D3016*A3029))</f>
        <v>-5.4914757209789333E-5</v>
      </c>
      <c r="K3029">
        <f t="shared" si="418"/>
        <v>-2.3592471244826161E-5</v>
      </c>
      <c r="L3029">
        <f t="shared" si="419"/>
        <v>1.1480902574149525E-6</v>
      </c>
      <c r="M3029">
        <f t="shared" si="420"/>
        <v>3.0156305594101097E-9</v>
      </c>
      <c r="O3029">
        <f t="shared" si="421"/>
        <v>-5.8840598783676142E-8</v>
      </c>
      <c r="R3029">
        <f t="shared" si="422"/>
        <v>-2.5279090819412146E-8</v>
      </c>
      <c r="S3029">
        <f t="shared" si="423"/>
        <v>1.2955748303885649E-9</v>
      </c>
      <c r="U3029">
        <f t="shared" si="424"/>
        <v>5.5660469943794925E-10</v>
      </c>
    </row>
    <row r="3030" spans="1:21" x14ac:dyDescent="0.3">
      <c r="A3030">
        <f t="shared" si="425"/>
        <v>11</v>
      </c>
      <c r="D3030" s="61">
        <f t="shared" si="417"/>
        <v>9.9366018199151127E-5</v>
      </c>
      <c r="E3030" s="61">
        <f>D3030/SUM(D3019:D3136)</f>
        <v>1.0449288438723352E-4</v>
      </c>
      <c r="F3030">
        <f>D3016*EXP(-N3016+D3016*A3030-EXP(-N3016+D3016*A3030))</f>
        <v>6.103415601683093E-5</v>
      </c>
      <c r="G3030">
        <f t="shared" si="426"/>
        <v>9.5971357676109698E-5</v>
      </c>
      <c r="H3030">
        <f>F3030*(1/D3016+A3030-A3030*EXP(-N3016+D3016*A3030))</f>
        <v>1.2512316294297462E-3</v>
      </c>
      <c r="I3030">
        <f>F3030*(-1+EXP(-N3016+D3016*A3030))</f>
        <v>-6.0998720642911807E-5</v>
      </c>
      <c r="K3030">
        <f t="shared" si="418"/>
        <v>4.3458728370402589E-5</v>
      </c>
      <c r="L3030">
        <f t="shared" si="419"/>
        <v>1.5655805904854176E-6</v>
      </c>
      <c r="M3030">
        <f t="shared" si="420"/>
        <v>3.7208439200719951E-9</v>
      </c>
      <c r="O3030">
        <f t="shared" si="421"/>
        <v>-7.6323528623160429E-8</v>
      </c>
      <c r="R3030">
        <f t="shared" si="422"/>
        <v>5.4376935511843567E-8</v>
      </c>
      <c r="S3030">
        <f t="shared" si="423"/>
        <v>-2.6509268313623733E-9</v>
      </c>
      <c r="U3030">
        <f t="shared" si="424"/>
        <v>1.8886610715724348E-9</v>
      </c>
    </row>
    <row r="3031" spans="1:21" x14ac:dyDescent="0.3">
      <c r="A3031">
        <f t="shared" si="425"/>
        <v>12</v>
      </c>
      <c r="D3031" s="61">
        <f t="shared" si="417"/>
        <v>9.935608209414473E-5</v>
      </c>
      <c r="E3031" s="61">
        <f>D3031/SUM(D3019:D3136)</f>
        <v>1.0448243562124179E-4</v>
      </c>
      <c r="F3031">
        <f>D3016*EXP(-N3016+D3016*A3031-EXP(-N3016+D3016*A3031))</f>
        <v>6.7799579227405412E-5</v>
      </c>
      <c r="G3031">
        <f t="shared" si="426"/>
        <v>9.5971562398832738E-5</v>
      </c>
      <c r="H3031">
        <f>F3031*(1/D3016+A3031-A3031*EXP(-N3016+D3016*A3031))</f>
        <v>1.4576341120850266E-3</v>
      </c>
      <c r="I3031">
        <f>F3031*(-1+EXP(-N3016+D3016*A3031))</f>
        <v>-6.775584986981732E-5</v>
      </c>
      <c r="K3031">
        <f t="shared" si="418"/>
        <v>3.6682856393836379E-5</v>
      </c>
      <c r="L3031">
        <f t="shared" si="419"/>
        <v>2.1246972047139037E-6</v>
      </c>
      <c r="M3031">
        <f t="shared" si="420"/>
        <v>4.5908551915812234E-9</v>
      </c>
      <c r="O3031">
        <f t="shared" si="421"/>
        <v>-9.8763238063557526E-8</v>
      </c>
      <c r="R3031">
        <f t="shared" si="422"/>
        <v>5.3470182808372226E-8</v>
      </c>
      <c r="S3031">
        <f t="shared" si="423"/>
        <v>-2.485478110616846E-9</v>
      </c>
      <c r="U3031">
        <f t="shared" si="424"/>
        <v>1.3456319532108226E-9</v>
      </c>
    </row>
    <row r="3032" spans="1:21" x14ac:dyDescent="0.3">
      <c r="A3032">
        <f t="shared" si="425"/>
        <v>13</v>
      </c>
      <c r="D3032" s="61">
        <f t="shared" si="417"/>
        <v>1.0927966887881629E-4</v>
      </c>
      <c r="E3032" s="61">
        <f>D3032/SUM(D3019:D3136)</f>
        <v>1.1491803750396091E-4</v>
      </c>
      <c r="F3032">
        <f>D3016*EXP(-N3016+D3016*A3032-EXP(-N3016+D3016*A3032))</f>
        <v>7.5314388034790922E-5</v>
      </c>
      <c r="G3032">
        <f t="shared" si="426"/>
        <v>9.5767206392987139E-5</v>
      </c>
      <c r="H3032">
        <f>F3032*(1/D3016+A3032-A3032*EXP(-N3016+D3016*A3032))</f>
        <v>1.6943919692247681E-3</v>
      </c>
      <c r="I3032">
        <f>F3032*(-1+EXP(-N3016+D3016*A3032))</f>
        <v>-7.5260423793843098E-5</v>
      </c>
      <c r="K3032">
        <f t="shared" si="418"/>
        <v>3.9603649469169993E-5</v>
      </c>
      <c r="L3032">
        <f t="shared" si="419"/>
        <v>2.8709641453733873E-6</v>
      </c>
      <c r="M3032">
        <f t="shared" si="420"/>
        <v>5.6641313896288641E-9</v>
      </c>
      <c r="O3032">
        <f t="shared" si="421"/>
        <v>-1.2752065767674041E-7</v>
      </c>
      <c r="R3032">
        <f t="shared" si="422"/>
        <v>6.7104105612554389E-8</v>
      </c>
      <c r="S3032">
        <f t="shared" si="423"/>
        <v>-2.9805874428325428E-9</v>
      </c>
      <c r="U3032">
        <f t="shared" si="424"/>
        <v>1.5684490512768887E-9</v>
      </c>
    </row>
    <row r="3033" spans="1:21" x14ac:dyDescent="0.3">
      <c r="A3033">
        <f t="shared" si="425"/>
        <v>14</v>
      </c>
      <c r="D3033" s="61">
        <f t="shared" si="417"/>
        <v>2.1851125999207405E-4</v>
      </c>
      <c r="E3033" s="61">
        <f>D3033/SUM(D3019:D3136)</f>
        <v>2.2978551663304525E-4</v>
      </c>
      <c r="F3033">
        <f>D3016*EXP(-N3016+D3016*A3033-EXP(-N3016+D3016*A3033))</f>
        <v>8.3661463686602485E-5</v>
      </c>
      <c r="G3033">
        <f t="shared" si="426"/>
        <v>9.3532198074187096E-5</v>
      </c>
      <c r="H3033">
        <f>F3033*(1/D3016+A3033-A3033*EXP(-N3016+D3016*A3033))</f>
        <v>1.9656894595168816E-3</v>
      </c>
      <c r="I3033">
        <f>F3033*(-1+EXP(-N3016+D3016*A3033))</f>
        <v>-8.3594869609905067E-5</v>
      </c>
      <c r="K3033">
        <f t="shared" si="418"/>
        <v>1.4612405294644277E-4</v>
      </c>
      <c r="L3033">
        <f t="shared" si="419"/>
        <v>3.8639350512557707E-6</v>
      </c>
      <c r="M3033">
        <f t="shared" si="420"/>
        <v>6.9881022250970301E-9</v>
      </c>
      <c r="O3033">
        <f t="shared" si="421"/>
        <v>-1.6432155406187849E-7</v>
      </c>
      <c r="R3033">
        <f t="shared" si="422"/>
        <v>2.8723451065870932E-7</v>
      </c>
      <c r="S3033">
        <f t="shared" si="423"/>
        <v>-1.2215221152928748E-8</v>
      </c>
      <c r="U3033">
        <f t="shared" si="424"/>
        <v>2.135223884949481E-8</v>
      </c>
    </row>
    <row r="3034" spans="1:21" x14ac:dyDescent="0.3">
      <c r="A3034">
        <f t="shared" si="425"/>
        <v>15</v>
      </c>
      <c r="D3034" s="61">
        <f t="shared" si="417"/>
        <v>2.9788052242649978E-4</v>
      </c>
      <c r="E3034" s="61">
        <f>D3034/SUM(D3019:D3136)</f>
        <v>3.1324989725095852E-4</v>
      </c>
      <c r="F3034">
        <f>D3016*EXP(-N3016+D3016*A3034-EXP(-N3016+D3016*A3034))</f>
        <v>9.2932824515064945E-5</v>
      </c>
      <c r="G3034">
        <f t="shared" si="426"/>
        <v>9.1924762176424604E-5</v>
      </c>
      <c r="H3034">
        <f>F3034*(1/D3016+A3034-A3034*EXP(-N3016+D3016*A3034))</f>
        <v>2.2762628795245359E-3</v>
      </c>
      <c r="I3034">
        <f>F3034*(-1+EXP(-N3016+D3016*A3034))</f>
        <v>-9.2850645429803442E-5</v>
      </c>
      <c r="K3034">
        <f t="shared" si="418"/>
        <v>2.2031707273589357E-4</v>
      </c>
      <c r="L3034">
        <f t="shared" si="419"/>
        <v>5.1813726967013315E-6</v>
      </c>
      <c r="M3034">
        <f t="shared" si="420"/>
        <v>8.6212423567310782E-9</v>
      </c>
      <c r="O3034">
        <f t="shared" si="421"/>
        <v>-2.1135247753175607E-7</v>
      </c>
      <c r="R3034">
        <f t="shared" si="422"/>
        <v>5.0149957439422176E-7</v>
      </c>
      <c r="S3034">
        <f t="shared" si="423"/>
        <v>-2.0456582402732669E-8</v>
      </c>
      <c r="U3034">
        <f t="shared" si="424"/>
        <v>4.8539612538913018E-8</v>
      </c>
    </row>
    <row r="3035" spans="1:21" x14ac:dyDescent="0.3">
      <c r="A3035">
        <f t="shared" si="425"/>
        <v>16</v>
      </c>
      <c r="D3035" s="61">
        <f t="shared" si="417"/>
        <v>7.0448354215401233E-4</v>
      </c>
      <c r="E3035" s="61">
        <f>D3035/SUM(D3019:D3136)</f>
        <v>7.4083191273167904E-4</v>
      </c>
      <c r="F3035">
        <f>D3016*EXP(-N3016+D3016*A3035-EXP(-N3016+D3016*A3035))</f>
        <v>1.0323062632518411E-4</v>
      </c>
      <c r="G3035">
        <f t="shared" si="426"/>
        <v>8.3908497997639921E-5</v>
      </c>
      <c r="H3035">
        <f>F3035*(1/D3016+A3035-A3035*EXP(-N3016+D3016*A3035))</f>
        <v>2.6314708382174129E-3</v>
      </c>
      <c r="I3035">
        <f>F3035*(-1+EXP(-N3016+D3016*A3035))</f>
        <v>-1.0312921586566922E-4</v>
      </c>
      <c r="K3035">
        <f t="shared" si="418"/>
        <v>6.3760128640649488E-4</v>
      </c>
      <c r="L3035">
        <f t="shared" si="419"/>
        <v>6.9246387723886536E-6</v>
      </c>
      <c r="M3035">
        <f t="shared" si="420"/>
        <v>1.06356351650678E-8</v>
      </c>
      <c r="O3035">
        <f t="shared" si="421"/>
        <v>-2.7138152411873709E-7</v>
      </c>
      <c r="R3035">
        <f t="shared" si="422"/>
        <v>1.6778291915885998E-6</v>
      </c>
      <c r="S3035">
        <f t="shared" si="423"/>
        <v>-6.5755320702043795E-8</v>
      </c>
      <c r="U3035">
        <f t="shared" si="424"/>
        <v>4.0653540042721714E-7</v>
      </c>
    </row>
    <row r="3036" spans="1:21" x14ac:dyDescent="0.3">
      <c r="A3036">
        <f t="shared" si="425"/>
        <v>17</v>
      </c>
      <c r="D3036" s="61">
        <f t="shared" si="417"/>
        <v>6.1480151632903335E-4</v>
      </c>
      <c r="E3036" s="61">
        <f>D3036/SUM(D3019:D3136)</f>
        <v>6.4652267375864682E-4</v>
      </c>
      <c r="F3036">
        <f>D3016*EXP(-N3016+D3016*A3036-EXP(-N3016+D3016*A3036))</f>
        <v>1.1466827068854572E-4</v>
      </c>
      <c r="G3036">
        <f t="shared" si="426"/>
        <v>8.5645167325036596E-5</v>
      </c>
      <c r="H3036">
        <f>F3036*(1/D3016+A3036-A3036*EXP(-N3016+D3016*A3036))</f>
        <v>3.0373731468313851E-3</v>
      </c>
      <c r="I3036">
        <f>F3036*(-1+EXP(-N3016+D3016*A3036))</f>
        <v>-1.1454312973103298E-4</v>
      </c>
      <c r="K3036">
        <f t="shared" si="418"/>
        <v>5.3185440307010107E-4</v>
      </c>
      <c r="L3036">
        <f t="shared" si="419"/>
        <v>9.2256356330923903E-6</v>
      </c>
      <c r="M3036">
        <f t="shared" si="420"/>
        <v>1.3120128568580251E-8</v>
      </c>
      <c r="O3036">
        <f t="shared" si="421"/>
        <v>-3.4791022639906324E-7</v>
      </c>
      <c r="R3036">
        <f t="shared" si="422"/>
        <v>1.6154402819091608E-6</v>
      </c>
      <c r="S3036">
        <f t="shared" si="423"/>
        <v>-6.0920267888879691E-8</v>
      </c>
      <c r="U3036">
        <f t="shared" si="424"/>
        <v>2.8286910606505354E-7</v>
      </c>
    </row>
    <row r="3037" spans="1:21" x14ac:dyDescent="0.3">
      <c r="A3037">
        <f t="shared" si="425"/>
        <v>18</v>
      </c>
      <c r="D3037" s="61">
        <f t="shared" si="417"/>
        <v>1.010416505263361E-3</v>
      </c>
      <c r="E3037" s="61">
        <f>D3037/SUM(D3019:D3136)</f>
        <v>1.0625497225402445E-3</v>
      </c>
      <c r="F3037">
        <f>D3016*EXP(-N3016+D3016*A3037-EXP(-N3016+D3016*A3037))</f>
        <v>1.273716323985891E-4</v>
      </c>
      <c r="G3037">
        <f t="shared" si="426"/>
        <v>7.8118028288409091E-5</v>
      </c>
      <c r="H3037">
        <f>F3037*(1/D3016+A3037-A3037*EXP(-N3016+D3016*A3037))</f>
        <v>3.500819324251558E-3</v>
      </c>
      <c r="I3037">
        <f>F3037*(-1+EXP(-N3016+D3016*A3037))</f>
        <v>-1.2721720976748089E-4</v>
      </c>
      <c r="K3037">
        <f t="shared" si="418"/>
        <v>9.3517809014165548E-4</v>
      </c>
      <c r="L3037">
        <f t="shared" si="419"/>
        <v>1.2255735941053134E-5</v>
      </c>
      <c r="M3037">
        <f t="shared" si="420"/>
        <v>1.6184218461023236E-8</v>
      </c>
      <c r="O3037">
        <f t="shared" si="421"/>
        <v>-4.4536446633136115E-7</v>
      </c>
      <c r="R3037">
        <f t="shared" si="422"/>
        <v>3.2738895295845727E-6</v>
      </c>
      <c r="S3037">
        <f t="shared" si="423"/>
        <v>-1.1897074726350313E-7</v>
      </c>
      <c r="U3037">
        <f t="shared" si="424"/>
        <v>8.7455806028099425E-7</v>
      </c>
    </row>
    <row r="3038" spans="1:21" x14ac:dyDescent="0.3">
      <c r="A3038">
        <f t="shared" si="425"/>
        <v>19</v>
      </c>
      <c r="D3038" s="61">
        <f t="shared" si="417"/>
        <v>1.2268272676002328E-3</v>
      </c>
      <c r="E3038" s="61">
        <f>D3038/SUM(D3019:D3136)</f>
        <v>1.2901263647248761E-3</v>
      </c>
      <c r="F3038">
        <f>D3016*EXP(-N3016+D3016*A3038-EXP(-N3016+D3016*A3038))</f>
        <v>1.4148041842572189E-4</v>
      </c>
      <c r="G3038">
        <f t="shared" si="426"/>
        <v>7.4146974250425049E-5</v>
      </c>
      <c r="H3038">
        <f>F3038*(1/D3016+A3038-A3038*EXP(-N3016+D3016*A3038))</f>
        <v>4.029547822271883E-3</v>
      </c>
      <c r="I3038">
        <f>F3038*(-1+EXP(-N3016+D3016*A3038))</f>
        <v>-1.4128986507450032E-4</v>
      </c>
      <c r="K3038">
        <f t="shared" si="418"/>
        <v>1.1486459462991543E-3</v>
      </c>
      <c r="L3038">
        <f t="shared" si="419"/>
        <v>1.6237255651976074E-5</v>
      </c>
      <c r="M3038">
        <f t="shared" si="420"/>
        <v>1.9962825972770507E-8</v>
      </c>
      <c r="O3038">
        <f t="shared" si="421"/>
        <v>-5.6933426812004098E-7</v>
      </c>
      <c r="R3038">
        <f t="shared" si="422"/>
        <v>4.628523771471183E-6</v>
      </c>
      <c r="S3038">
        <f t="shared" si="423"/>
        <v>-1.6229203077097925E-7</v>
      </c>
      <c r="U3038">
        <f t="shared" si="424"/>
        <v>1.3193875099494796E-6</v>
      </c>
    </row>
    <row r="3039" spans="1:21" x14ac:dyDescent="0.3">
      <c r="A3039">
        <f t="shared" si="425"/>
        <v>20</v>
      </c>
      <c r="D3039" s="61">
        <f t="shared" si="417"/>
        <v>1.1463465877014178E-3</v>
      </c>
      <c r="E3039" s="61">
        <f>D3039/SUM(D3019:D3136)</f>
        <v>1.2054932222030732E-3</v>
      </c>
      <c r="F3039">
        <f>D3016*EXP(-N3016+D3016*A3039-EXP(-N3016+D3016*A3039))</f>
        <v>1.5714967187473636E-4</v>
      </c>
      <c r="G3039">
        <f t="shared" si="426"/>
        <v>7.5611665934557286E-5</v>
      </c>
      <c r="H3039">
        <f>F3039*(1/D3016+A3039-A3039*EXP(-N3016+D3016*A3039))</f>
        <v>4.6322971871513756E-3</v>
      </c>
      <c r="I3039">
        <f>F3039*(-1+EXP(-N3016+D3016*A3039))</f>
        <v>-1.5691453769907358E-4</v>
      </c>
      <c r="K3039">
        <f t="shared" si="418"/>
        <v>1.0483435503283369E-3</v>
      </c>
      <c r="L3039">
        <f t="shared" si="419"/>
        <v>2.1458177230090548E-5</v>
      </c>
      <c r="M3039">
        <f t="shared" si="420"/>
        <v>2.4622172141313983E-8</v>
      </c>
      <c r="O3039">
        <f t="shared" si="421"/>
        <v>-7.2687477160657696E-7</v>
      </c>
      <c r="R3039">
        <f t="shared" si="422"/>
        <v>4.8562388793542413E-6</v>
      </c>
      <c r="S3039">
        <f t="shared" si="423"/>
        <v>-1.6450034354957647E-7</v>
      </c>
      <c r="U3039">
        <f t="shared" si="424"/>
        <v>1.0990241995150223E-6</v>
      </c>
    </row>
    <row r="3040" spans="1:21" x14ac:dyDescent="0.3">
      <c r="A3040">
        <f t="shared" si="425"/>
        <v>21</v>
      </c>
      <c r="D3040" s="61">
        <f t="shared" si="417"/>
        <v>1.1055784534764101E-3</v>
      </c>
      <c r="E3040" s="61">
        <f>D3040/SUM(D3019:D3136)</f>
        <v>1.1626216247146942E-3</v>
      </c>
      <c r="F3040">
        <f>D3016*EXP(-N3016+D3016*A3040-EXP(-N3016+D3016*A3040))</f>
        <v>1.7455143569281256E-4</v>
      </c>
      <c r="G3040">
        <f t="shared" si="426"/>
        <v>7.6359083592556344E-5</v>
      </c>
      <c r="H3040">
        <f>F3040*(1/D3016+A3040-A3040*EXP(-N3016+D3016*A3040))</f>
        <v>5.3189304935929637E-3</v>
      </c>
      <c r="I3040">
        <f>F3040*(-1+EXP(-N3016+D3016*A3040))</f>
        <v>-1.7426129561346114E-4</v>
      </c>
      <c r="K3040">
        <f t="shared" si="418"/>
        <v>9.8807018902188166E-4</v>
      </c>
      <c r="L3040">
        <f t="shared" si="419"/>
        <v>2.8291021595673089E-5</v>
      </c>
      <c r="M3040">
        <f t="shared" si="420"/>
        <v>3.0366999148882087E-8</v>
      </c>
      <c r="O3040">
        <f t="shared" si="421"/>
        <v>-9.2688371909145625E-7</v>
      </c>
      <c r="R3040">
        <f t="shared" si="422"/>
        <v>5.2554766581986501E-6</v>
      </c>
      <c r="S3040">
        <f t="shared" si="423"/>
        <v>-1.7218239129599054E-7</v>
      </c>
      <c r="U3040">
        <f t="shared" si="424"/>
        <v>9.7628269843373698E-7</v>
      </c>
    </row>
    <row r="3041" spans="1:21" x14ac:dyDescent="0.3">
      <c r="A3041">
        <f t="shared" si="425"/>
        <v>22</v>
      </c>
      <c r="D3041" s="61">
        <f t="shared" si="417"/>
        <v>1.389883185482768E-3</v>
      </c>
      <c r="E3041" s="61">
        <f>D3041/SUM(D3019:D3136)</f>
        <v>1.4615952781898975E-3</v>
      </c>
      <c r="F3041">
        <f>D3016*EXP(-N3016+D3016*A3041-EXP(-N3016+D3016*A3041))</f>
        <v>1.9387659220209105E-4</v>
      </c>
      <c r="G3041">
        <f t="shared" si="426"/>
        <v>7.1223384941683502E-5</v>
      </c>
      <c r="H3041">
        <f>F3041*(1/D3016+A3041-A3041*EXP(-N3016+D3016*A3041))</f>
        <v>6.1005745140404535E-3</v>
      </c>
      <c r="I3041">
        <f>F3041*(-1+EXP(-N3016+D3016*A3041))</f>
        <v>-1.9351858505228431E-4</v>
      </c>
      <c r="K3041">
        <f t="shared" si="418"/>
        <v>1.2677186859878064E-3</v>
      </c>
      <c r="L3041">
        <f t="shared" si="419"/>
        <v>3.7217009401359919E-5</v>
      </c>
      <c r="M3041">
        <f t="shared" si="420"/>
        <v>3.7449442760638196E-8</v>
      </c>
      <c r="O3041">
        <f t="shared" si="421"/>
        <v>-1.1805745479631356E-6</v>
      </c>
      <c r="R3041">
        <f t="shared" si="422"/>
        <v>7.7338123067100643E-6</v>
      </c>
      <c r="S3041">
        <f t="shared" si="423"/>
        <v>-2.4532712635670145E-7</v>
      </c>
      <c r="U3041">
        <f t="shared" si="424"/>
        <v>1.6071106668026505E-6</v>
      </c>
    </row>
    <row r="3042" spans="1:21" x14ac:dyDescent="0.3">
      <c r="A3042">
        <f t="shared" si="425"/>
        <v>23</v>
      </c>
      <c r="D3042" s="61">
        <f t="shared" si="417"/>
        <v>9.4539543004458146E-4</v>
      </c>
      <c r="E3042" s="61">
        <f>D3042/SUM(D3019:D3136)</f>
        <v>9.9417383490074565E-4</v>
      </c>
      <c r="F3042">
        <f>D3016*EXP(-N3016+D3016*A3042-EXP(-N3016+D3016*A3042))</f>
        <v>2.1533689593182992E-4</v>
      </c>
      <c r="G3042">
        <f t="shared" si="426"/>
        <v>7.9331375962599381E-5</v>
      </c>
      <c r="H3042">
        <f>F3042*(1/D3016+A3042-A3042*EXP(-N3016+D3016*A3042))</f>
        <v>6.9897752190110247E-3</v>
      </c>
      <c r="I3042">
        <f>F3042*(-1+EXP(-N3016+D3016*A3042))</f>
        <v>-2.1489515586408343E-4</v>
      </c>
      <c r="K3042">
        <f t="shared" si="418"/>
        <v>7.7883693896891573E-4</v>
      </c>
      <c r="L3042">
        <f t="shared" si="419"/>
        <v>4.8856957612300621E-5</v>
      </c>
      <c r="M3042">
        <f t="shared" si="420"/>
        <v>4.6179928013848715E-8</v>
      </c>
      <c r="O3042">
        <f t="shared" si="421"/>
        <v>-1.502068835144282E-6</v>
      </c>
      <c r="R3042">
        <f t="shared" si="422"/>
        <v>5.4438951356553294E-6</v>
      </c>
      <c r="S3042">
        <f t="shared" si="423"/>
        <v>-1.6736828539243078E-7</v>
      </c>
      <c r="U3042">
        <f t="shared" si="424"/>
        <v>6.0658697750247056E-7</v>
      </c>
    </row>
    <row r="3043" spans="1:21" x14ac:dyDescent="0.3">
      <c r="A3043">
        <f t="shared" si="425"/>
        <v>24</v>
      </c>
      <c r="D3043" s="61">
        <f t="shared" si="417"/>
        <v>7.6753487616298814E-4</v>
      </c>
      <c r="E3043" s="61">
        <f>D3043/SUM(D3019:D3136)</f>
        <v>8.0713642884760247E-4</v>
      </c>
      <c r="F3043">
        <f>D3016*EXP(-N3016+D3016*A3043-EXP(-N3016+D3016*A3043))</f>
        <v>2.3916721869343303E-4</v>
      </c>
      <c r="G3043">
        <f t="shared" si="426"/>
        <v>8.2698174574324289E-5</v>
      </c>
      <c r="H3043">
        <f>F3043*(1/D3016+A3043-A3043*EXP(-N3016+D3016*A3043))</f>
        <v>8.0006713414678167E-3</v>
      </c>
      <c r="I3043">
        <f>F3043*(-1+EXP(-N3016+D3016*A3043))</f>
        <v>-2.3862217411948851E-4</v>
      </c>
      <c r="K3043">
        <f t="shared" si="418"/>
        <v>5.6796921015416944E-4</v>
      </c>
      <c r="L3043">
        <f t="shared" si="419"/>
        <v>6.4010741914184431E-5</v>
      </c>
      <c r="M3043">
        <f t="shared" si="420"/>
        <v>5.6940541981511494E-8</v>
      </c>
      <c r="O3043">
        <f t="shared" si="421"/>
        <v>-1.9091375899165349E-6</v>
      </c>
      <c r="R3043">
        <f t="shared" si="422"/>
        <v>4.5441349825165752E-6</v>
      </c>
      <c r="S3043">
        <f t="shared" si="423"/>
        <v>-1.355300477599166E-7</v>
      </c>
      <c r="U3043">
        <f t="shared" si="424"/>
        <v>3.2258902368315111E-7</v>
      </c>
    </row>
    <row r="3044" spans="1:21" x14ac:dyDescent="0.3">
      <c r="A3044">
        <f t="shared" si="425"/>
        <v>25</v>
      </c>
      <c r="D3044" s="61">
        <f t="shared" si="417"/>
        <v>1.1695900550622079E-3</v>
      </c>
      <c r="E3044" s="61">
        <f>D3044/SUM(D3019:D3136)</f>
        <v>1.2299359541521554E-3</v>
      </c>
      <c r="F3044">
        <f>D3016*EXP(-N3016+D3016*A3044-EXP(-N3016+D3016*A3044))</f>
        <v>2.6562802736438529E-4</v>
      </c>
      <c r="G3044">
        <f t="shared" si="426"/>
        <v>7.5187179983054675E-5</v>
      </c>
      <c r="H3044">
        <f>F3044*(1/D3016+A3044-A3044*EXP(-N3016+D3016*A3044))</f>
        <v>9.1491878776486964E-3</v>
      </c>
      <c r="I3044">
        <f>F3044*(-1+EXP(-N3016+D3016*A3044))</f>
        <v>-2.6495553665805105E-4</v>
      </c>
      <c r="K3044">
        <f t="shared" si="418"/>
        <v>9.6430792678777019E-4</v>
      </c>
      <c r="L3044">
        <f t="shared" si="419"/>
        <v>8.3707638820513852E-5</v>
      </c>
      <c r="M3044">
        <f t="shared" si="420"/>
        <v>7.0201436405755835E-8</v>
      </c>
      <c r="O3044">
        <f t="shared" si="421"/>
        <v>-2.4241279841077452E-6</v>
      </c>
      <c r="R3044">
        <f t="shared" si="422"/>
        <v>8.822634394087214E-6</v>
      </c>
      <c r="S3044">
        <f t="shared" si="423"/>
        <v>-2.5549872424566624E-7</v>
      </c>
      <c r="U3044">
        <f t="shared" si="424"/>
        <v>9.2988977766572751E-7</v>
      </c>
    </row>
    <row r="3045" spans="1:21" x14ac:dyDescent="0.3">
      <c r="A3045">
        <f t="shared" si="425"/>
        <v>26</v>
      </c>
      <c r="D3045" s="61">
        <f t="shared" si="417"/>
        <v>1.1780040895101496E-3</v>
      </c>
      <c r="E3045" s="61">
        <f>D3045/SUM(D3019:D3136)</f>
        <v>1.2387841171834731E-3</v>
      </c>
      <c r="F3045">
        <f>D3016*EXP(-N3016+D3016*A3045-EXP(-N3016+D3016*A3045))</f>
        <v>2.9500811640571637E-4</v>
      </c>
      <c r="G3045">
        <f t="shared" si="426"/>
        <v>7.5033812471589557E-5</v>
      </c>
      <c r="H3045">
        <f>F3045*(1/D3016+A3045-A3045*EXP(-N3016+D3016*A3045))</f>
        <v>1.0453251534990191E-2</v>
      </c>
      <c r="I3045">
        <f>F3045*(-1+EXP(-N3016+D3016*A3045))</f>
        <v>-2.9417840248460047E-4</v>
      </c>
      <c r="K3045">
        <f t="shared" si="418"/>
        <v>9.4377600077775678E-4</v>
      </c>
      <c r="L3045">
        <f t="shared" si="419"/>
        <v>1.0927046765377478E-4</v>
      </c>
      <c r="M3045">
        <f t="shared" si="420"/>
        <v>8.6540932488391586E-8</v>
      </c>
      <c r="O3045">
        <f t="shared" si="421"/>
        <v>-3.0751208373331123E-6</v>
      </c>
      <c r="R3045">
        <f t="shared" si="422"/>
        <v>9.8655279288169899E-6</v>
      </c>
      <c r="S3045">
        <f t="shared" si="423"/>
        <v>-2.7763851621210553E-7</v>
      </c>
      <c r="U3045">
        <f t="shared" si="424"/>
        <v>8.9071313964405634E-7</v>
      </c>
    </row>
    <row r="3046" spans="1:21" x14ac:dyDescent="0.3">
      <c r="A3046">
        <f t="shared" si="425"/>
        <v>27</v>
      </c>
      <c r="D3046" s="61">
        <f t="shared" si="417"/>
        <v>1.3332568385892825E-3</v>
      </c>
      <c r="E3046" s="61">
        <f>D3046/SUM(D3019:D3136)</f>
        <v>1.4020472513448115E-3</v>
      </c>
      <c r="F3046">
        <f>D3016*EXP(-N3016+D3016*A3046-EXP(-N3016+D3016*A3046))</f>
        <v>3.2762761870563977E-4</v>
      </c>
      <c r="G3046">
        <f t="shared" si="426"/>
        <v>7.2232029527877589E-5</v>
      </c>
      <c r="H3046">
        <f>F3046*(1/D3016+A3046-A3046*EXP(-N3016+D3016*A3046))</f>
        <v>1.1933030270249815E-2</v>
      </c>
      <c r="I3046">
        <f>F3046*(-1+EXP(-N3016+D3016*A3046))</f>
        <v>-3.2660395586192451E-4</v>
      </c>
      <c r="K3046">
        <f t="shared" si="418"/>
        <v>1.0744196326391718E-3</v>
      </c>
      <c r="L3046">
        <f t="shared" si="419"/>
        <v>1.4239721143069836E-4</v>
      </c>
      <c r="M3046">
        <f t="shared" si="420"/>
        <v>1.0667014398465794E-7</v>
      </c>
      <c r="O3046">
        <f t="shared" si="421"/>
        <v>-3.8973748916836799E-6</v>
      </c>
      <c r="R3046">
        <f t="shared" si="422"/>
        <v>1.2821081999233922E-5</v>
      </c>
      <c r="S3046">
        <f t="shared" si="423"/>
        <v>-3.5090970227566924E-7</v>
      </c>
      <c r="U3046">
        <f t="shared" si="424"/>
        <v>1.1543775470004929E-6</v>
      </c>
    </row>
    <row r="3047" spans="1:21" x14ac:dyDescent="0.3">
      <c r="A3047">
        <f t="shared" si="425"/>
        <v>28</v>
      </c>
      <c r="D3047" s="61">
        <f t="shared" si="417"/>
        <v>9.8913973402270871E-4</v>
      </c>
      <c r="E3047" s="61">
        <f>D3047/SUM(D3019:D3136)</f>
        <v>1.0401751599113265E-3</v>
      </c>
      <c r="F3047">
        <f>D3016*EXP(-N3016+D3016*A3047-EXP(-N3016+D3016*A3047))</f>
        <v>3.6384131988348694E-4</v>
      </c>
      <c r="G3047">
        <f t="shared" si="426"/>
        <v>7.8514041384952486E-5</v>
      </c>
      <c r="H3047">
        <f>F3047*(1/D3016+A3047-A3047*EXP(-N3016+D3016*A3047))</f>
        <v>1.3611199181467852E-2</v>
      </c>
      <c r="I3047">
        <f>F3047*(-1+EXP(-N3016+D3016*A3047))</f>
        <v>-3.6257841548617412E-4</v>
      </c>
      <c r="K3047">
        <f t="shared" si="418"/>
        <v>6.763338400278396E-4</v>
      </c>
      <c r="L3047">
        <f t="shared" si="419"/>
        <v>1.8526474315759114E-4</v>
      </c>
      <c r="M3047">
        <f t="shared" si="420"/>
        <v>1.314631073764647E-7</v>
      </c>
      <c r="O3047">
        <f t="shared" si="421"/>
        <v>-4.9351270320833237E-6</v>
      </c>
      <c r="R3047">
        <f t="shared" si="422"/>
        <v>9.2057146097859396E-6</v>
      </c>
      <c r="S3047">
        <f t="shared" si="423"/>
        <v>-2.4522405205697366E-7</v>
      </c>
      <c r="U3047">
        <f t="shared" si="424"/>
        <v>4.5742746316680334E-7</v>
      </c>
    </row>
    <row r="3048" spans="1:21" x14ac:dyDescent="0.3">
      <c r="A3048">
        <f t="shared" si="425"/>
        <v>29</v>
      </c>
      <c r="D3048" s="61">
        <f t="shared" si="417"/>
        <v>1.203115171580054E-3</v>
      </c>
      <c r="E3048" s="61">
        <f>D3048/SUM(D3019:D3136)</f>
        <v>1.2651908248600345E-3</v>
      </c>
      <c r="F3048">
        <f>D3016*EXP(-N3016+D3016*A3048-EXP(-N3016+D3016*A3048))</f>
        <v>4.0404230265468676E-4</v>
      </c>
      <c r="G3048">
        <f t="shared" si="426"/>
        <v>7.4577029103407375E-5</v>
      </c>
      <c r="H3048">
        <f>F3048*(1/D3016+A3048-A3048*EXP(-N3016+D3016*A3048))</f>
        <v>1.5513235117819411E-2</v>
      </c>
      <c r="I3048">
        <f>F3048*(-1+EXP(-N3016+D3016*A3048))</f>
        <v>-4.0248430314433786E-4</v>
      </c>
      <c r="K3048">
        <f t="shared" si="418"/>
        <v>8.6114852220534771E-4</v>
      </c>
      <c r="L3048">
        <f t="shared" si="419"/>
        <v>2.4066046382074542E-4</v>
      </c>
      <c r="M3048">
        <f t="shared" si="420"/>
        <v>1.6199361427758325E-7</v>
      </c>
      <c r="O3048">
        <f t="shared" si="421"/>
        <v>-6.2438336259098156E-6</v>
      </c>
      <c r="R3048">
        <f t="shared" si="422"/>
        <v>1.3359199496334288E-5</v>
      </c>
      <c r="S3048">
        <f t="shared" si="423"/>
        <v>-3.4659876286359573E-7</v>
      </c>
      <c r="U3048">
        <f t="shared" si="424"/>
        <v>7.4157677729645418E-7</v>
      </c>
    </row>
    <row r="3049" spans="1:21" x14ac:dyDescent="0.3">
      <c r="A3049">
        <f t="shared" si="425"/>
        <v>30</v>
      </c>
      <c r="D3049" s="61">
        <f t="shared" si="417"/>
        <v>1.3479750442742966E-3</v>
      </c>
      <c r="E3049" s="61">
        <f>D3049/SUM(D3019:D3136)</f>
        <v>1.4175248541803134E-3</v>
      </c>
      <c r="F3049">
        <f>D3016*EXP(-N3016+D3016*A3049-EXP(-N3016+D3016*A3049))</f>
        <v>4.486659491856197E-4</v>
      </c>
      <c r="G3049">
        <f t="shared" si="426"/>
        <v>7.1969182560231541E-5</v>
      </c>
      <c r="H3049">
        <f>F3049*(1/D3016+A3049-A3049*EXP(-N3016+D3016*A3049))</f>
        <v>1.766774244091775E-2</v>
      </c>
      <c r="I3049">
        <f>F3049*(-1+EXP(-N3016+D3016*A3049))</f>
        <v>-4.4674398357611681E-4</v>
      </c>
      <c r="K3049">
        <f t="shared" si="418"/>
        <v>9.6885890499469373E-4</v>
      </c>
      <c r="L3049">
        <f t="shared" si="419"/>
        <v>3.1214912295860631E-4</v>
      </c>
      <c r="M3049">
        <f t="shared" si="420"/>
        <v>1.9958018686145774E-7</v>
      </c>
      <c r="O3049">
        <f t="shared" si="421"/>
        <v>-7.8929576388524213E-6</v>
      </c>
      <c r="R3049">
        <f t="shared" si="422"/>
        <v>1.7117549595035849E-5</v>
      </c>
      <c r="S3049">
        <f t="shared" si="423"/>
        <v>-4.3283188674052396E-7</v>
      </c>
      <c r="U3049">
        <f t="shared" si="424"/>
        <v>9.3868757778751697E-7</v>
      </c>
    </row>
    <row r="3050" spans="1:21" x14ac:dyDescent="0.3">
      <c r="A3050">
        <f t="shared" si="425"/>
        <v>31</v>
      </c>
      <c r="D3050" s="61">
        <f t="shared" si="417"/>
        <v>1.2584391942480613E-3</v>
      </c>
      <c r="E3050" s="61">
        <f>D3050/SUM(D3019:D3136)</f>
        <v>1.323369333058868E-3</v>
      </c>
      <c r="F3050">
        <f>D3016*EXP(-N3016+D3016*A3050-EXP(-N3016+D3016*A3050))</f>
        <v>4.9819433047390181E-4</v>
      </c>
      <c r="G3050">
        <f t="shared" si="426"/>
        <v>7.3575578004474388E-5</v>
      </c>
      <c r="H3050">
        <f>F3050*(1/D3016+A3050-A3050*EXP(-N3016+D3016*A3050))</f>
        <v>2.0106812395747988E-2</v>
      </c>
      <c r="I3050">
        <f>F3050*(-1+EXP(-N3016+D3016*A3050))</f>
        <v>-4.9582348469213837E-4</v>
      </c>
      <c r="K3050">
        <f t="shared" si="418"/>
        <v>8.2517500258496624E-4</v>
      </c>
      <c r="L3050">
        <f t="shared" si="419"/>
        <v>4.0428390471780498E-4</v>
      </c>
      <c r="M3050">
        <f t="shared" si="420"/>
        <v>2.4584092797225519E-7</v>
      </c>
      <c r="O3050">
        <f t="shared" si="421"/>
        <v>-9.9694297881108511E-6</v>
      </c>
      <c r="R3050">
        <f t="shared" si="422"/>
        <v>1.6591638970636778E-5</v>
      </c>
      <c r="S3050">
        <f t="shared" si="423"/>
        <v>-4.0914114526252224E-7</v>
      </c>
      <c r="U3050">
        <f t="shared" si="424"/>
        <v>6.8091378489109903E-7</v>
      </c>
    </row>
    <row r="3051" spans="1:21" x14ac:dyDescent="0.3">
      <c r="A3051">
        <f t="shared" si="425"/>
        <v>32</v>
      </c>
      <c r="D3051" s="61">
        <f t="shared" si="417"/>
        <v>1.3249234706206299E-3</v>
      </c>
      <c r="E3051" s="61">
        <f>D3051/SUM(D3019:D3136)</f>
        <v>1.3932839168418684E-3</v>
      </c>
      <c r="F3051">
        <f>D3016*EXP(-N3016+D3016*A3051-EXP(-N3016+D3016*A3051))</f>
        <v>5.5316101256814567E-4</v>
      </c>
      <c r="G3051">
        <f t="shared" si="426"/>
        <v>7.2381064482100158E-5</v>
      </c>
      <c r="H3051">
        <f>F3051*(1/D3016+A3051-A3051*EXP(-N3016+D3016*A3051))</f>
        <v>2.2866418511100644E-2</v>
      </c>
      <c r="I3051">
        <f>F3051*(-1+EXP(-N3016+D3016*A3051))</f>
        <v>-5.5023660358400717E-4</v>
      </c>
      <c r="K3051">
        <f t="shared" si="418"/>
        <v>8.4012290427372275E-4</v>
      </c>
      <c r="L3051">
        <f t="shared" si="419"/>
        <v>5.2287309552480614E-4</v>
      </c>
      <c r="M3051">
        <f t="shared" si="420"/>
        <v>3.0276031992366384E-7</v>
      </c>
      <c r="O3051">
        <f t="shared" si="421"/>
        <v>-1.2581940457678488E-5</v>
      </c>
      <c r="R3051">
        <f t="shared" si="422"/>
        <v>1.9210601929884287E-5</v>
      </c>
      <c r="S3051">
        <f t="shared" si="423"/>
        <v>-4.622663734407052E-7</v>
      </c>
      <c r="U3051">
        <f t="shared" si="424"/>
        <v>7.0580649428531472E-7</v>
      </c>
    </row>
    <row r="3052" spans="1:21" x14ac:dyDescent="0.3">
      <c r="A3052">
        <f t="shared" si="425"/>
        <v>33</v>
      </c>
      <c r="D3052" s="61">
        <f t="shared" si="417"/>
        <v>9.537890941228609E-4</v>
      </c>
      <c r="E3052" s="61">
        <f>D3052/SUM(D3019:D3136)</f>
        <v>1.0030005765375E-3</v>
      </c>
      <c r="F3052">
        <f>D3016*EXP(-N3016+D3016*A3052-EXP(-N3016+D3016*A3052))</f>
        <v>6.1415630975518703E-4</v>
      </c>
      <c r="G3052">
        <f t="shared" si="426"/>
        <v>7.9174217542028619E-5</v>
      </c>
      <c r="H3052">
        <f>F3052*(1/D3016+A3052-A3052*EXP(-N3016+D3016*A3052))</f>
        <v>2.5986850325084663E-2</v>
      </c>
      <c r="I3052">
        <f>F3052*(-1+EXP(-N3016+D3016*A3052))</f>
        <v>-6.1054929858719007E-4</v>
      </c>
      <c r="K3052">
        <f t="shared" si="418"/>
        <v>3.8884426678231299E-4</v>
      </c>
      <c r="L3052">
        <f t="shared" si="419"/>
        <v>6.7531638981835286E-4</v>
      </c>
      <c r="M3052">
        <f t="shared" si="420"/>
        <v>3.7277044600530978E-7</v>
      </c>
      <c r="O3052">
        <f t="shared" si="421"/>
        <v>-1.5866253238470734E-5</v>
      </c>
      <c r="R3052">
        <f t="shared" si="422"/>
        <v>1.0104837760639257E-5</v>
      </c>
      <c r="S3052">
        <f t="shared" si="423"/>
        <v>-2.3740859434359141E-7</v>
      </c>
      <c r="U3052">
        <f t="shared" si="424"/>
        <v>1.5119986380947459E-7</v>
      </c>
    </row>
    <row r="3053" spans="1:21" x14ac:dyDescent="0.3">
      <c r="A3053">
        <f t="shared" si="425"/>
        <v>34</v>
      </c>
      <c r="D3053" s="61">
        <f t="shared" si="417"/>
        <v>8.9457045994078817E-4</v>
      </c>
      <c r="E3053" s="61">
        <f>D3053/SUM(D3019:D3136)</f>
        <v>9.4072651134596483E-4</v>
      </c>
      <c r="F3053">
        <f>D3016*EXP(-N3016+D3016*A3053-EXP(-N3016+D3016*A3053))</f>
        <v>6.8183301451926086E-4</v>
      </c>
      <c r="G3053">
        <f t="shared" si="426"/>
        <v>8.0286323560416195E-5</v>
      </c>
      <c r="H3053">
        <f>F3053*(1/D3016+A3053-A3053*EXP(-N3016+D3016*A3053))</f>
        <v>2.9513187491749266E-2</v>
      </c>
      <c r="I3053">
        <f>F3053*(-1+EXP(-N3016+D3016*A3053))</f>
        <v>-6.7738436064118429E-4</v>
      </c>
      <c r="K3053">
        <f t="shared" si="418"/>
        <v>2.5889349682670397E-4</v>
      </c>
      <c r="L3053">
        <f t="shared" si="419"/>
        <v>8.7102823592314531E-4</v>
      </c>
      <c r="M3053">
        <f t="shared" si="420"/>
        <v>4.5884957204126601E-7</v>
      </c>
      <c r="O3053">
        <f t="shared" si="421"/>
        <v>-1.9991771639581973E-5</v>
      </c>
      <c r="R3053">
        <f t="shared" si="422"/>
        <v>7.640772312241108E-6</v>
      </c>
      <c r="S3053">
        <f t="shared" si="423"/>
        <v>-1.7537040582211734E-7</v>
      </c>
      <c r="U3053">
        <f t="shared" si="424"/>
        <v>6.7025842699158574E-8</v>
      </c>
    </row>
    <row r="3054" spans="1:21" x14ac:dyDescent="0.3">
      <c r="A3054">
        <f t="shared" si="425"/>
        <v>35</v>
      </c>
      <c r="D3054" s="61">
        <f t="shared" si="417"/>
        <v>1.6986533463416878E-3</v>
      </c>
      <c r="E3054" s="61">
        <f>D3054/SUM(D3019:D3136)</f>
        <v>1.7862966731496308E-3</v>
      </c>
      <c r="F3054">
        <f>D3016*EXP(-N3016+D3016*A3054-EXP(-N3016+D3016*A3054))</f>
        <v>7.5691263289894917E-4</v>
      </c>
      <c r="G3054">
        <f t="shared" si="426"/>
        <v>6.5848249395699889E-5</v>
      </c>
      <c r="H3054">
        <f>F3054*(1/D3016+A3054-A3054*EXP(-N3016+D3016*A3054))</f>
        <v>3.3495815933078314E-2</v>
      </c>
      <c r="I3054">
        <f>F3054*(-1+EXP(-N3016+D3016*A3054))</f>
        <v>-7.514263478623918E-4</v>
      </c>
      <c r="K3054">
        <f t="shared" si="418"/>
        <v>1.0293840402506816E-3</v>
      </c>
      <c r="L3054">
        <f t="shared" si="419"/>
        <v>1.1219696850226632E-3</v>
      </c>
      <c r="M3054">
        <f t="shared" si="420"/>
        <v>5.646415562618122E-7</v>
      </c>
      <c r="O3054">
        <f t="shared" si="421"/>
        <v>-2.5169638635263951E-5</v>
      </c>
      <c r="R3054">
        <f t="shared" si="422"/>
        <v>3.4480058336685311E-5</v>
      </c>
      <c r="S3054">
        <f t="shared" si="423"/>
        <v>-7.7350628991340299E-7</v>
      </c>
      <c r="U3054">
        <f t="shared" si="424"/>
        <v>1.0596315023228169E-6</v>
      </c>
    </row>
    <row r="3055" spans="1:21" x14ac:dyDescent="0.3">
      <c r="A3055">
        <f t="shared" si="425"/>
        <v>36</v>
      </c>
      <c r="D3055" s="61">
        <f t="shared" si="417"/>
        <v>1.5215440161182746E-3</v>
      </c>
      <c r="E3055" s="61">
        <f>D3055/SUM(D3019:D3136)</f>
        <v>1.6000492507175061E-3</v>
      </c>
      <c r="F3055">
        <f>D3016*EXP(-N3016+D3016*A3055-EXP(-N3016+D3016*A3055))</f>
        <v>8.4019215156157787E-4</v>
      </c>
      <c r="G3055">
        <f t="shared" si="426"/>
        <v>6.8905618966849257E-5</v>
      </c>
      <c r="H3055">
        <f>F3055*(1/D3016+A3055-A3055*EXP(-N3016+D3016*A3055))</f>
        <v>3.7990987110276458E-2</v>
      </c>
      <c r="I3055">
        <f>F3055*(-1+EXP(-N3016+D3016*A3055))</f>
        <v>-8.334267550300275E-4</v>
      </c>
      <c r="K3055">
        <f t="shared" si="418"/>
        <v>7.5985709915592822E-4</v>
      </c>
      <c r="L3055">
        <f t="shared" si="419"/>
        <v>1.443315101613192E-3</v>
      </c>
      <c r="M3055">
        <f t="shared" si="420"/>
        <v>6.9460015599988144E-7</v>
      </c>
      <c r="O3055">
        <f t="shared" si="421"/>
        <v>-3.1662705107705313E-5</v>
      </c>
      <c r="R3055">
        <f t="shared" si="422"/>
        <v>2.8867721259684929E-5</v>
      </c>
      <c r="S3055">
        <f t="shared" si="423"/>
        <v>-6.3328523643605505E-7</v>
      </c>
      <c r="U3055">
        <f t="shared" si="424"/>
        <v>5.773828111376621E-7</v>
      </c>
    </row>
    <row r="3056" spans="1:21" x14ac:dyDescent="0.3">
      <c r="A3056">
        <f t="shared" si="425"/>
        <v>37</v>
      </c>
      <c r="D3056" s="61">
        <f t="shared" si="417"/>
        <v>1.7895883817692015E-3</v>
      </c>
      <c r="E3056" s="61">
        <f>D3056/SUM(D3019:D3136)</f>
        <v>1.8819235717200452E-3</v>
      </c>
      <c r="F3056">
        <f>D3016*EXP(-N3016+D3016*A3056-EXP(-N3016+D3016*A3056))</f>
        <v>9.3255135914194361E-4</v>
      </c>
      <c r="G3056">
        <f t="shared" si="426"/>
        <v>6.430542796910059E-5</v>
      </c>
      <c r="H3056">
        <f>F3056*(1/D3016+A3056-A3056*EXP(-N3016+D3016*A3056))</f>
        <v>4.3061420641485659E-2</v>
      </c>
      <c r="I3056">
        <f>F3056*(-1+EXP(-N3016+D3016*A3056))</f>
        <v>-9.2420937388766361E-4</v>
      </c>
      <c r="K3056">
        <f t="shared" si="418"/>
        <v>9.4937221257810158E-4</v>
      </c>
      <c r="L3056">
        <f t="shared" si="419"/>
        <v>1.8542859476629672E-3</v>
      </c>
      <c r="M3056">
        <f t="shared" si="420"/>
        <v>8.5416296678182722E-7</v>
      </c>
      <c r="O3056">
        <f t="shared" si="421"/>
        <v>-3.9797768609780773E-5</v>
      </c>
      <c r="R3056">
        <f t="shared" si="422"/>
        <v>4.0881316191163574E-5</v>
      </c>
      <c r="S3056">
        <f t="shared" si="423"/>
        <v>-8.7741869817315314E-7</v>
      </c>
      <c r="U3056">
        <f t="shared" si="424"/>
        <v>9.0130759801544012E-7</v>
      </c>
    </row>
    <row r="3057" spans="1:21" x14ac:dyDescent="0.3">
      <c r="A3057">
        <f t="shared" si="425"/>
        <v>38</v>
      </c>
      <c r="D3057" s="61">
        <f t="shared" si="417"/>
        <v>1.1980214203400744E-3</v>
      </c>
      <c r="E3057" s="61">
        <f>D3057/SUM(D3019:D3136)</f>
        <v>1.2598342576043179E-3</v>
      </c>
      <c r="F3057">
        <f>D3016*EXP(-N3016+D3016*A3057-EXP(-N3016+D3016*A3057))</f>
        <v>1.0349607387331885E-3</v>
      </c>
      <c r="G3057">
        <f t="shared" si="426"/>
        <v>7.4669574275457835E-5</v>
      </c>
      <c r="H3057">
        <f>F3057*(1/D3016+A3057-A3057*EXP(-N3016+D3016*A3057))</f>
        <v>4.8776949318074192E-2</v>
      </c>
      <c r="I3057">
        <f>F3057*(-1+EXP(-N3016+D3016*A3057))</f>
        <v>-1.0246757799415142E-3</v>
      </c>
      <c r="K3057">
        <f t="shared" si="418"/>
        <v>2.2487351887112944E-4</v>
      </c>
      <c r="L3057">
        <f t="shared" si="419"/>
        <v>2.3791907847779785E-3</v>
      </c>
      <c r="M3057">
        <f t="shared" si="420"/>
        <v>1.0499604539987504E-6</v>
      </c>
      <c r="O3057">
        <f t="shared" si="421"/>
        <v>-4.9980558585665386E-5</v>
      </c>
      <c r="R3057">
        <f t="shared" si="422"/>
        <v>1.0968644232954082E-5</v>
      </c>
      <c r="S3057">
        <f t="shared" si="423"/>
        <v>-2.3042244833746738E-7</v>
      </c>
      <c r="U3057">
        <f t="shared" si="424"/>
        <v>5.0568099489484209E-8</v>
      </c>
    </row>
    <row r="3058" spans="1:21" x14ac:dyDescent="0.3">
      <c r="A3058">
        <f t="shared" si="425"/>
        <v>39</v>
      </c>
      <c r="D3058" s="61">
        <f t="shared" si="417"/>
        <v>1.3892487224602017E-3</v>
      </c>
      <c r="E3058" s="61">
        <f>D3058/SUM(D3019:D3136)</f>
        <v>1.4609280795593546E-3</v>
      </c>
      <c r="F3058">
        <f>D3016*EXP(-N3016+D3016*A3058-EXP(-N3016+D3016*A3058))</f>
        <v>1.1484899403554432E-3</v>
      </c>
      <c r="G3058">
        <f t="shared" si="426"/>
        <v>7.1234646892171641E-5</v>
      </c>
      <c r="H3058">
        <f>F3058*(1/D3016+A3058-A3058*EXP(-N3016+D3016*A3058))</f>
        <v>5.521520397986375E-2</v>
      </c>
      <c r="I3058">
        <f>F3058*(-1+EXP(-N3016+D3016*A3058))</f>
        <v>-1.1358108557806925E-3</v>
      </c>
      <c r="K3058">
        <f t="shared" si="418"/>
        <v>3.1243813920391137E-4</v>
      </c>
      <c r="L3058">
        <f t="shared" si="419"/>
        <v>3.0487187505379618E-3</v>
      </c>
      <c r="M3058">
        <f t="shared" si="420"/>
        <v>1.290066300109269E-6</v>
      </c>
      <c r="O3058">
        <f t="shared" si="421"/>
        <v>-6.2714028084474548E-5</v>
      </c>
      <c r="R3058">
        <f t="shared" si="422"/>
        <v>1.7251335587233032E-5</v>
      </c>
      <c r="S3058">
        <f t="shared" si="423"/>
        <v>-3.5487063026772171E-7</v>
      </c>
      <c r="U3058">
        <f t="shared" si="424"/>
        <v>9.7617590829202695E-8</v>
      </c>
    </row>
    <row r="3059" spans="1:21" x14ac:dyDescent="0.3">
      <c r="A3059">
        <f t="shared" si="425"/>
        <v>40</v>
      </c>
      <c r="D3059" s="61">
        <f t="shared" si="417"/>
        <v>1.762275667677993E-3</v>
      </c>
      <c r="E3059" s="61">
        <f>D3059/SUM(D3019:D3136)</f>
        <v>1.8532016371235092E-3</v>
      </c>
      <c r="F3059">
        <f>D3016*EXP(-N3016+D3016*A3059-EXP(-N3016+D3016*A3059))</f>
        <v>1.2743168311291091E-3</v>
      </c>
      <c r="G3059">
        <f t="shared" si="426"/>
        <v>6.4766899127271737E-5</v>
      </c>
      <c r="H3059">
        <f>F3059*(1/D3016+A3059-A3059*EXP(-N3016+D3016*A3059))</f>
        <v>6.2462333592460721E-2</v>
      </c>
      <c r="I3059">
        <f>F3059*(-1+EXP(-N3016+D3016*A3059))</f>
        <v>-1.2586882286475061E-3</v>
      </c>
      <c r="K3059">
        <f t="shared" si="418"/>
        <v>5.7888480599440012E-4</v>
      </c>
      <c r="L3059">
        <f t="shared" si="419"/>
        <v>3.9015431178158469E-3</v>
      </c>
      <c r="M3059">
        <f t="shared" si="420"/>
        <v>1.5842960569357966E-6</v>
      </c>
      <c r="O3059">
        <f t="shared" si="421"/>
        <v>-7.8620604026684006E-5</v>
      </c>
      <c r="R3059">
        <f t="shared" si="422"/>
        <v>3.6158495863629124E-5</v>
      </c>
      <c r="S3059">
        <f t="shared" si="423"/>
        <v>-7.2863549104804667E-7</v>
      </c>
      <c r="U3059">
        <f t="shared" si="424"/>
        <v>3.3510761861117427E-7</v>
      </c>
    </row>
    <row r="3060" spans="1:21" x14ac:dyDescent="0.3">
      <c r="A3060">
        <f t="shared" si="425"/>
        <v>41</v>
      </c>
      <c r="D3060" s="61">
        <f t="shared" si="417"/>
        <v>1.7014818478600219E-3</v>
      </c>
      <c r="E3060" s="61">
        <f>D3060/SUM(D3019:D3136)</f>
        <v>1.7892711133808176E-3</v>
      </c>
      <c r="F3060">
        <f>D3016*EXP(-N3016+D3016*A3060-EXP(-N3016+D3016*A3060))</f>
        <v>1.413737105972922E-3</v>
      </c>
      <c r="G3060">
        <f t="shared" si="426"/>
        <v>6.5799984901815335E-5</v>
      </c>
      <c r="H3060">
        <f>F3060*(1/D3016+A3060-A3060*EXP(-N3016+D3016*A3060))</f>
        <v>7.0613753094824622E-2</v>
      </c>
      <c r="I3060">
        <f>F3060*(-1+EXP(-N3016+D3016*A3060))</f>
        <v>-1.3944754596165742E-3</v>
      </c>
      <c r="K3060">
        <f t="shared" si="418"/>
        <v>3.7553400740789555E-4</v>
      </c>
      <c r="L3060">
        <f t="shared" si="419"/>
        <v>4.9863021261368542E-3</v>
      </c>
      <c r="M3060">
        <f t="shared" si="420"/>
        <v>1.9445618074728562E-6</v>
      </c>
      <c r="O3060">
        <f t="shared" si="421"/>
        <v>-9.8469145802156856E-5</v>
      </c>
      <c r="R3060">
        <f t="shared" si="422"/>
        <v>2.6517865677811177E-5</v>
      </c>
      <c r="S3060">
        <f t="shared" si="423"/>
        <v>-5.2367295758177908E-7</v>
      </c>
      <c r="U3060">
        <f t="shared" si="424"/>
        <v>1.4102579071983334E-7</v>
      </c>
    </row>
    <row r="3061" spans="1:21" x14ac:dyDescent="0.3">
      <c r="A3061">
        <f t="shared" si="425"/>
        <v>42</v>
      </c>
      <c r="D3061" s="61">
        <f t="shared" si="417"/>
        <v>2.0431893210902672E-3</v>
      </c>
      <c r="E3061" s="61">
        <f>D3061/SUM(D3019:D3136)</f>
        <v>2.1486092466945538E-3</v>
      </c>
      <c r="F3061">
        <f>D3016*EXP(-N3016+D3016*A3061-EXP(-N3016+D3016*A3061))</f>
        <v>1.5681744219965248E-3</v>
      </c>
      <c r="G3061">
        <f t="shared" si="426"/>
        <v>6.0099408879345632E-5</v>
      </c>
      <c r="H3061">
        <f>F3061*(1/D3016+A3061-A3061*EXP(-N3016+D3016*A3061))</f>
        <v>7.9774907991985236E-2</v>
      </c>
      <c r="I3061">
        <f>F3061*(-1+EXP(-N3016+D3016*A3061))</f>
        <v>-1.5444387716158933E-3</v>
      </c>
      <c r="K3061">
        <f t="shared" si="418"/>
        <v>5.8043482469802895E-4</v>
      </c>
      <c r="L3061">
        <f t="shared" si="419"/>
        <v>6.3640359451297103E-3</v>
      </c>
      <c r="M3061">
        <f t="shared" si="420"/>
        <v>2.3852911192704097E-6</v>
      </c>
      <c r="O3061">
        <f t="shared" si="421"/>
        <v>-1.2320746090491259E-4</v>
      </c>
      <c r="R3061">
        <f t="shared" si="422"/>
        <v>4.630413473562934E-5</v>
      </c>
      <c r="S3061">
        <f t="shared" si="423"/>
        <v>-8.964460476597102E-7</v>
      </c>
      <c r="U3061">
        <f t="shared" si="424"/>
        <v>3.369045857222316E-7</v>
      </c>
    </row>
    <row r="3062" spans="1:21" x14ac:dyDescent="0.3">
      <c r="A3062">
        <f t="shared" si="425"/>
        <v>43</v>
      </c>
      <c r="D3062" s="61">
        <f t="shared" si="417"/>
        <v>2.3730322320212049E-3</v>
      </c>
      <c r="E3062" s="61">
        <f>D3062/SUM(D3019:D3136)</f>
        <v>2.4954706564853458E-3</v>
      </c>
      <c r="F3062">
        <f>D3016*EXP(-N3016+D3016*A3062-EXP(-N3016+D3016*A3062))</f>
        <v>1.7391909942366078E-3</v>
      </c>
      <c r="G3062">
        <f t="shared" si="426"/>
        <v>5.4841718213609203E-5</v>
      </c>
      <c r="H3062">
        <f>F3062*(1/D3016+A3062-A3062*EXP(-N3016+D3016*A3062))</f>
        <v>9.0062040063745297E-2</v>
      </c>
      <c r="I3062">
        <f>F3062*(-1+EXP(-N3016+D3016*A3062))</f>
        <v>-1.7099470416784002E-3</v>
      </c>
      <c r="K3062">
        <f t="shared" si="418"/>
        <v>7.5627966224873795E-4</v>
      </c>
      <c r="L3062">
        <f t="shared" si="419"/>
        <v>8.1111710604436626E-3</v>
      </c>
      <c r="M3062">
        <f t="shared" si="420"/>
        <v>2.9239188853447122E-6</v>
      </c>
      <c r="O3062">
        <f t="shared" si="421"/>
        <v>-1.5400131897452281E-4</v>
      </c>
      <c r="R3062">
        <f t="shared" si="422"/>
        <v>6.8112089240841592E-5</v>
      </c>
      <c r="S3062">
        <f t="shared" si="423"/>
        <v>-1.293198171143769E-6</v>
      </c>
      <c r="U3062">
        <f t="shared" si="424"/>
        <v>5.7195892753106517E-7</v>
      </c>
    </row>
    <row r="3063" spans="1:21" x14ac:dyDescent="0.3">
      <c r="A3063">
        <f t="shared" si="425"/>
        <v>44</v>
      </c>
      <c r="D3063" s="61">
        <f t="shared" si="417"/>
        <v>2.0433197814884348E-3</v>
      </c>
      <c r="E3063" s="61">
        <f>D3063/SUM(D3019:D3136)</f>
        <v>2.1487464382973767E-3</v>
      </c>
      <c r="F3063">
        <f>D3016*EXP(-N3016+D3016*A3063-EXP(-N3016+D3016*A3063))</f>
        <v>1.9284985576455171E-3</v>
      </c>
      <c r="G3063">
        <f t="shared" si="426"/>
        <v>6.0097281775057521E-5</v>
      </c>
      <c r="H3063">
        <f>F3063*(1/D3016+A3063-A3063*EXP(-N3016+D3016*A3063))</f>
        <v>0.10160293271568306</v>
      </c>
      <c r="I3063">
        <f>F3063*(-1+EXP(-N3016+D3016*A3063))</f>
        <v>-1.8924747069859079E-3</v>
      </c>
      <c r="K3063">
        <f t="shared" si="418"/>
        <v>2.2024788065185962E-4</v>
      </c>
      <c r="L3063">
        <f t="shared" si="419"/>
        <v>1.032315593642762E-2</v>
      </c>
      <c r="M3063">
        <f t="shared" si="420"/>
        <v>3.5814605165813978E-6</v>
      </c>
      <c r="O3063">
        <f t="shared" si="421"/>
        <v>-1.922809803200212E-4</v>
      </c>
      <c r="R3063">
        <f t="shared" si="422"/>
        <v>2.2377830598642687E-5</v>
      </c>
      <c r="S3063">
        <f t="shared" si="423"/>
        <v>-4.1681354340089521E-7</v>
      </c>
      <c r="U3063">
        <f t="shared" si="424"/>
        <v>4.8509128931635798E-8</v>
      </c>
    </row>
    <row r="3064" spans="1:21" x14ac:dyDescent="0.3">
      <c r="A3064">
        <f t="shared" si="425"/>
        <v>45</v>
      </c>
      <c r="D3064" s="61">
        <f t="shared" si="417"/>
        <v>2.3430918249501271E-3</v>
      </c>
      <c r="E3064" s="61">
        <f>D3064/SUM(D3019:D3136)</f>
        <v>2.4639854510671863E-3</v>
      </c>
      <c r="F3064">
        <f>D3016*EXP(-N3016+D3016*A3064-EXP(-N3016+D3016*A3064))</f>
        <v>2.1379695586784043E-3</v>
      </c>
      <c r="G3064">
        <f t="shared" si="426"/>
        <v>5.5309038133521543E-5</v>
      </c>
      <c r="H3064">
        <f>F3064*(1/D3016+A3064-A3064*EXP(-N3016+D3016*A3064))</f>
        <v>0.11453760714293973</v>
      </c>
      <c r="I3064">
        <f>F3064*(-1+EXP(-N3016+D3016*A3064))</f>
        <v>-2.0936031418852777E-3</v>
      </c>
      <c r="K3064">
        <f t="shared" si="418"/>
        <v>3.2601589238878204E-4</v>
      </c>
      <c r="L3064">
        <f t="shared" si="419"/>
        <v>1.3118863450030398E-2</v>
      </c>
      <c r="M3064">
        <f t="shared" si="420"/>
        <v>4.3831741157119058E-6</v>
      </c>
      <c r="O3064">
        <f t="shared" si="421"/>
        <v>-2.3979629417848023E-4</v>
      </c>
      <c r="R3064">
        <f t="shared" si="422"/>
        <v>3.7341080204781232E-5</v>
      </c>
      <c r="S3064">
        <f t="shared" si="423"/>
        <v>-6.8254789660968672E-7</v>
      </c>
      <c r="U3064">
        <f t="shared" si="424"/>
        <v>1.0628636209005392E-7</v>
      </c>
    </row>
    <row r="3065" spans="1:21" x14ac:dyDescent="0.3">
      <c r="A3065">
        <f t="shared" si="425"/>
        <v>46</v>
      </c>
      <c r="D3065" s="61">
        <f t="shared" si="417"/>
        <v>2.5173824213664711E-3</v>
      </c>
      <c r="E3065" s="61">
        <f>D3065/SUM(D3019:D3136)</f>
        <v>2.6472687049519696E-3</v>
      </c>
      <c r="F3065">
        <f>D3016*EXP(-N3016+D3016*A3065-EXP(-N3016+D3016*A3065))</f>
        <v>2.3696483875491614E-3</v>
      </c>
      <c r="G3065">
        <f t="shared" si="426"/>
        <v>5.2616474062613742E-5</v>
      </c>
      <c r="H3065">
        <f>F3065*(1/D3016+A3065-A3065*EXP(-N3016+D3016*A3065))</f>
        <v>0.1290189312942798</v>
      </c>
      <c r="I3065">
        <f>F3065*(-1+EXP(-N3016+D3016*A3065))</f>
        <v>-2.3150199512424509E-3</v>
      </c>
      <c r="K3065">
        <f t="shared" si="418"/>
        <v>2.7762031740280815E-4</v>
      </c>
      <c r="L3065">
        <f t="shared" si="419"/>
        <v>1.664588463231809E-2</v>
      </c>
      <c r="M3065">
        <f t="shared" si="420"/>
        <v>5.3593173746505994E-6</v>
      </c>
      <c r="O3065">
        <f t="shared" si="421"/>
        <v>-2.9868140003423672E-4</v>
      </c>
      <c r="R3065">
        <f t="shared" si="422"/>
        <v>3.5818276656889057E-5</v>
      </c>
      <c r="S3065">
        <f t="shared" si="423"/>
        <v>-6.4269657365776265E-7</v>
      </c>
      <c r="U3065">
        <f t="shared" si="424"/>
        <v>7.7073040634835938E-8</v>
      </c>
    </row>
    <row r="3066" spans="1:21" x14ac:dyDescent="0.3">
      <c r="A3066">
        <f t="shared" si="425"/>
        <v>47</v>
      </c>
      <c r="D3066" s="61">
        <f t="shared" si="417"/>
        <v>2.4634712807473608E-3</v>
      </c>
      <c r="E3066" s="61">
        <f>D3066/SUM(D3019:D3136)</f>
        <v>2.5905759775387994E-3</v>
      </c>
      <c r="F3066">
        <f>D3016*EXP(-N3016+D3016*A3066-EXP(-N3016+D3016*A3066))</f>
        <v>2.6257623970294885E-3</v>
      </c>
      <c r="G3066">
        <f t="shared" si="426"/>
        <v>5.3442154627404103E-5</v>
      </c>
      <c r="H3066">
        <f>F3066*(1/D3016+A3066-A3066*EXP(-N3016+D3016*A3066))</f>
        <v>0.14521309225065612</v>
      </c>
      <c r="I3066">
        <f>F3066*(-1+EXP(-N3016+D3016*A3066))</f>
        <v>-2.5585154911091233E-3</v>
      </c>
      <c r="K3066">
        <f t="shared" si="418"/>
        <v>-3.5186419490689132E-5</v>
      </c>
      <c r="L3066">
        <f t="shared" si="419"/>
        <v>2.1086842160997564E-2</v>
      </c>
      <c r="M3066">
        <f t="shared" si="420"/>
        <v>6.5460015182453586E-6</v>
      </c>
      <c r="O3066">
        <f t="shared" si="421"/>
        <v>-3.7152994603516188E-4</v>
      </c>
      <c r="R3066">
        <f t="shared" si="422"/>
        <v>-5.1095287794717256E-6</v>
      </c>
      <c r="S3066">
        <f t="shared" si="423"/>
        <v>9.0024999343592136E-8</v>
      </c>
      <c r="U3066">
        <f t="shared" si="424"/>
        <v>1.2380841165747479E-9</v>
      </c>
    </row>
    <row r="3067" spans="1:21" x14ac:dyDescent="0.3">
      <c r="A3067">
        <f t="shared" si="425"/>
        <v>48</v>
      </c>
      <c r="D3067" s="61">
        <f t="shared" si="417"/>
        <v>2.6926584966099156E-3</v>
      </c>
      <c r="E3067" s="61">
        <f>D3067/SUM(D3019:D3136)</f>
        <v>2.8315882842024319E-3</v>
      </c>
      <c r="F3067">
        <f>D3016*EXP(-N3016+D3016*A3067-EXP(-N3016+D3016*A3067))</f>
        <v>2.908732373000295E-3</v>
      </c>
      <c r="G3067">
        <f t="shared" si="426"/>
        <v>4.9976442019203138E-5</v>
      </c>
      <c r="H3067">
        <f>F3067*(1/D3016+A3067-A3067*EXP(-N3016+D3016*A3067))</f>
        <v>0.16329986865894441</v>
      </c>
      <c r="I3067">
        <f>F3067*(-1+EXP(-N3016+D3016*A3067))</f>
        <v>-2.825975767374954E-3</v>
      </c>
      <c r="K3067">
        <f t="shared" si="418"/>
        <v>-7.714408879786307E-5</v>
      </c>
      <c r="L3067">
        <f t="shared" si="419"/>
        <v>2.6666847104028495E-2</v>
      </c>
      <c r="M3067">
        <f t="shared" si="420"/>
        <v>7.986139037790461E-6</v>
      </c>
      <c r="O3067">
        <f t="shared" si="421"/>
        <v>-4.6148147164568965E-4</v>
      </c>
      <c r="R3067">
        <f t="shared" si="422"/>
        <v>-1.2597619568504985E-5</v>
      </c>
      <c r="S3067">
        <f t="shared" si="423"/>
        <v>2.180073255389827E-7</v>
      </c>
      <c r="U3067">
        <f t="shared" si="424"/>
        <v>5.9512104364525822E-9</v>
      </c>
    </row>
    <row r="3068" spans="1:21" x14ac:dyDescent="0.3">
      <c r="A3068">
        <f t="shared" si="425"/>
        <v>49</v>
      </c>
      <c r="D3068" s="61">
        <f t="shared" si="417"/>
        <v>2.9761247286425644E-3</v>
      </c>
      <c r="E3068" s="61">
        <f>D3068/SUM(D3019:D3136)</f>
        <v>3.1296801746524138E-3</v>
      </c>
      <c r="F3068">
        <f>D3016*EXP(-N3016+D3016*A3068-EXP(-N3016+D3016*A3068))</f>
        <v>3.2211820229265326E-3</v>
      </c>
      <c r="G3068">
        <f t="shared" si="426"/>
        <v>4.5850638091702208E-5</v>
      </c>
      <c r="H3068">
        <f>F3068*(1/D3016+A3068-A3068*EXP(-N3016+D3016*A3068))</f>
        <v>0.18347262283515783</v>
      </c>
      <c r="I3068">
        <f>F3068*(-1+EXP(-N3016+D3016*A3068))</f>
        <v>-3.1193706734824697E-3</v>
      </c>
      <c r="K3068">
        <f t="shared" si="418"/>
        <v>-9.1501848274118825E-5</v>
      </c>
      <c r="L3068">
        <f t="shared" si="419"/>
        <v>3.3662203330012082E-2</v>
      </c>
      <c r="M3068">
        <f t="shared" si="420"/>
        <v>9.7304733985824771E-6</v>
      </c>
      <c r="O3068">
        <f t="shared" si="421"/>
        <v>-5.7231911905890147E-4</v>
      </c>
      <c r="R3068">
        <f t="shared" si="422"/>
        <v>-1.6788084097117243E-5</v>
      </c>
      <c r="S3068">
        <f t="shared" si="423"/>
        <v>2.8542818207572877E-7</v>
      </c>
      <c r="U3068">
        <f t="shared" si="424"/>
        <v>8.3725882375798618E-9</v>
      </c>
    </row>
    <row r="3069" spans="1:21" x14ac:dyDescent="0.3">
      <c r="A3069">
        <f t="shared" si="425"/>
        <v>50</v>
      </c>
      <c r="D3069" s="61">
        <f t="shared" si="417"/>
        <v>3.4811819489321289E-3</v>
      </c>
      <c r="E3069" s="61">
        <f>D3069/SUM(D3019:D3136)</f>
        <v>3.6607962109504832E-3</v>
      </c>
      <c r="F3069">
        <f>D3016*EXP(-N3016+D3016*A3069-EXP(-N3016+D3016*A3069))</f>
        <v>3.5659459277629459E-3</v>
      </c>
      <c r="G3069">
        <f t="shared" si="426"/>
        <v>3.8940019760574107E-5</v>
      </c>
      <c r="H3069">
        <f>F3069*(1/D3016+A3069-A3069*EXP(-N3016+D3016*A3069))</f>
        <v>0.20593791158842828</v>
      </c>
      <c r="I3069">
        <f>F3069*(-1+EXP(-N3016+D3016*A3069))</f>
        <v>-3.4407363061917254E-3</v>
      </c>
      <c r="K3069">
        <f t="shared" si="418"/>
        <v>9.4850283187537278E-5</v>
      </c>
      <c r="L3069">
        <f t="shared" si="419"/>
        <v>4.24104234294033E-2</v>
      </c>
      <c r="M3069">
        <f t="shared" si="420"/>
        <v>1.1838666328745878E-5</v>
      </c>
      <c r="O3069">
        <f t="shared" si="421"/>
        <v>-7.0857804922360682E-4</v>
      </c>
      <c r="R3069">
        <f t="shared" si="422"/>
        <v>1.9533269233212436E-5</v>
      </c>
      <c r="S3069">
        <f t="shared" si="423"/>
        <v>-3.2635481301592612E-7</v>
      </c>
      <c r="U3069">
        <f t="shared" si="424"/>
        <v>8.9965762207560163E-9</v>
      </c>
    </row>
    <row r="3070" spans="1:21" x14ac:dyDescent="0.3">
      <c r="A3070">
        <f t="shared" si="425"/>
        <v>51</v>
      </c>
      <c r="D3070" s="61">
        <f t="shared" si="417"/>
        <v>3.3099289607370491E-3</v>
      </c>
      <c r="E3070" s="61">
        <f>D3070/SUM(D3019:D3136)</f>
        <v>3.4807072930210978E-3</v>
      </c>
      <c r="F3070">
        <f>D3016*EXP(-N3016+D3016*A3070-EXP(-N3016+D3016*A3070))</f>
        <v>3.9460752569442804E-3</v>
      </c>
      <c r="G3070">
        <f t="shared" si="426"/>
        <v>4.1220031308875457E-5</v>
      </c>
      <c r="H3070">
        <f>F3070*(1/D3016+A3070-A3070*EXP(-N3016+D3016*A3070))</f>
        <v>0.23091459022277805</v>
      </c>
      <c r="I3070">
        <f>F3070*(-1+EXP(-N3016+D3016*A3070))</f>
        <v>-3.7921498411359104E-3</v>
      </c>
      <c r="K3070">
        <f t="shared" si="418"/>
        <v>-4.6536796392318254E-4</v>
      </c>
      <c r="L3070">
        <f t="shared" si="419"/>
        <v>5.3321547977753507E-2</v>
      </c>
      <c r="M3070">
        <f t="shared" si="420"/>
        <v>1.438040041762711E-5</v>
      </c>
      <c r="O3070">
        <f t="shared" si="421"/>
        <v>-8.7566272662927165E-4</v>
      </c>
      <c r="R3070">
        <f t="shared" si="422"/>
        <v>-1.0746025269213026E-4</v>
      </c>
      <c r="S3070">
        <f t="shared" si="423"/>
        <v>1.7647450504610387E-6</v>
      </c>
      <c r="U3070">
        <f t="shared" si="424"/>
        <v>2.1656734184600852E-7</v>
      </c>
    </row>
    <row r="3071" spans="1:21" x14ac:dyDescent="0.3">
      <c r="A3071">
        <f t="shared" si="425"/>
        <v>52</v>
      </c>
      <c r="D3071" s="61">
        <f t="shared" si="417"/>
        <v>4.7535390520579684E-3</v>
      </c>
      <c r="E3071" s="61">
        <f>D3071/SUM(D3019:D3136)</f>
        <v>4.9988015581078835E-3</v>
      </c>
      <c r="F3071">
        <f>D3016*EXP(-N3016+D3016*A3071-EXP(-N3016+D3016*A3071))</f>
        <v>4.3648403712754635E-3</v>
      </c>
      <c r="G3071">
        <f t="shared" si="426"/>
        <v>2.4031452490551051E-5</v>
      </c>
      <c r="H3071">
        <f>F3071*(1/D3016+A3071-A3071*EXP(-N3016+D3016*A3071))</f>
        <v>0.25863225507781273</v>
      </c>
      <c r="I3071">
        <f>F3071*(-1+EXP(-N3016+D3016*A3071))</f>
        <v>-4.1756951559157067E-3</v>
      </c>
      <c r="K3071">
        <f t="shared" si="418"/>
        <v>6.3396118683241992E-4</v>
      </c>
      <c r="L3071">
        <f t="shared" si="419"/>
        <v>6.6890643366634792E-2</v>
      </c>
      <c r="M3071">
        <f t="shared" si="420"/>
        <v>1.7436430035137898E-5</v>
      </c>
      <c r="O3071">
        <f t="shared" si="421"/>
        <v>-1.0799694546919781E-3</v>
      </c>
      <c r="R3071">
        <f t="shared" si="422"/>
        <v>1.6396281138227533E-4</v>
      </c>
      <c r="S3071">
        <f t="shared" si="423"/>
        <v>-2.6472286568947082E-6</v>
      </c>
      <c r="U3071">
        <f t="shared" si="424"/>
        <v>4.0190678640997042E-7</v>
      </c>
    </row>
    <row r="3072" spans="1:21" x14ac:dyDescent="0.3">
      <c r="A3072">
        <f t="shared" si="425"/>
        <v>53</v>
      </c>
      <c r="D3072" s="61">
        <f t="shared" si="417"/>
        <v>4.6280143611814404E-3</v>
      </c>
      <c r="E3072" s="61">
        <f>D3072/SUM(D3019:D3136)</f>
        <v>4.8668003241929235E-3</v>
      </c>
      <c r="F3072">
        <f>D3016*EXP(-N3016+D3016*A3072-EXP(-N3016+D3016*A3072))</f>
        <v>4.8257292308421726E-3</v>
      </c>
      <c r="G3072">
        <f t="shared" si="426"/>
        <v>2.5343066688871813E-5</v>
      </c>
      <c r="H3072">
        <f>F3072*(1/D3016+A3072-A3072*EXP(-N3016+D3016*A3072))</f>
        <v>0.28932883598041159</v>
      </c>
      <c r="I3072">
        <f>F3072*(-1+EXP(-N3016+D3016*A3072))</f>
        <v>-4.5934170579802428E-3</v>
      </c>
      <c r="K3072">
        <f t="shared" si="418"/>
        <v>4.1071093350750904E-5</v>
      </c>
      <c r="L3072">
        <f t="shared" si="419"/>
        <v>8.371117532977991E-2</v>
      </c>
      <c r="M3072">
        <f t="shared" si="420"/>
        <v>2.109948026854387E-5</v>
      </c>
      <c r="O3072">
        <f t="shared" si="421"/>
        <v>-1.3290080105579905E-3</v>
      </c>
      <c r="R3072">
        <f t="shared" si="422"/>
        <v>1.1883051631615581E-5</v>
      </c>
      <c r="S3072">
        <f t="shared" si="423"/>
        <v>-1.8865666078723812E-7</v>
      </c>
      <c r="U3072">
        <f t="shared" si="424"/>
        <v>1.6868347090260951E-9</v>
      </c>
    </row>
    <row r="3073" spans="1:21" x14ac:dyDescent="0.3">
      <c r="A3073">
        <f t="shared" si="425"/>
        <v>54</v>
      </c>
      <c r="D3073" s="61">
        <f t="shared" si="417"/>
        <v>5.4838120082867673E-3</v>
      </c>
      <c r="E3073" s="61">
        <f>D3073/SUM(D3019:D3136)</f>
        <v>5.7667535095828901E-3</v>
      </c>
      <c r="F3073">
        <f>D3016*EXP(-N3016+D3016*A3073-EXP(-N3016+D3016*A3073))</f>
        <v>5.3324402808042947E-3</v>
      </c>
      <c r="G3073">
        <f t="shared" si="426"/>
        <v>1.7091912177357086E-5</v>
      </c>
      <c r="H3073">
        <f>F3073*(1/D3016+A3073-A3073*EXP(-N3016+D3016*A3073))</f>
        <v>0.32324711086690466</v>
      </c>
      <c r="I3073">
        <f>F3073*(-1+EXP(-N3016+D3016*A3073))</f>
        <v>-5.047261610682547E-3</v>
      </c>
      <c r="K3073">
        <f t="shared" si="418"/>
        <v>4.3431322877859543E-4</v>
      </c>
      <c r="L3073">
        <f t="shared" si="419"/>
        <v>0.10448869468380095</v>
      </c>
      <c r="M3073">
        <f t="shared" si="420"/>
        <v>2.5474849766669778E-5</v>
      </c>
      <c r="O3073">
        <f t="shared" si="421"/>
        <v>-1.6315127334425731E-3</v>
      </c>
      <c r="R3073">
        <f t="shared" si="422"/>
        <v>1.4039049641395796E-4</v>
      </c>
      <c r="S3073">
        <f t="shared" si="423"/>
        <v>-2.1920924866257911E-6</v>
      </c>
      <c r="U3073">
        <f t="shared" si="424"/>
        <v>1.8862798069208857E-7</v>
      </c>
    </row>
    <row r="3074" spans="1:21" x14ac:dyDescent="0.3">
      <c r="A3074">
        <f t="shared" si="425"/>
        <v>55</v>
      </c>
      <c r="D3074" s="61">
        <f t="shared" si="417"/>
        <v>5.5057734470783928E-3</v>
      </c>
      <c r="E3074" s="61">
        <f>D3074/SUM(D3019:D3136)</f>
        <v>5.7898480657120419E-3</v>
      </c>
      <c r="F3074">
        <f>D3016*EXP(-N3016+D3016*A3074-EXP(-N3016+D3016*A3074))</f>
        <v>5.8888682039548819E-3</v>
      </c>
      <c r="G3074">
        <f t="shared" si="426"/>
        <v>1.6901488817948456E-5</v>
      </c>
      <c r="H3074">
        <f>F3074*(1/D3016+A3074-A3074*EXP(-N3016+D3016*A3074))</f>
        <v>0.3606298706494378</v>
      </c>
      <c r="I3074">
        <f>F3074*(-1+EXP(-N3016+D3016*A3074))</f>
        <v>-5.5389996612043276E-3</v>
      </c>
      <c r="K3074">
        <f t="shared" si="418"/>
        <v>-9.9020138242839929E-5</v>
      </c>
      <c r="L3074">
        <f t="shared" si="419"/>
        <v>0.13005390360463023</v>
      </c>
      <c r="M3074">
        <f t="shared" si="420"/>
        <v>3.0680517246821659E-5</v>
      </c>
      <c r="O3074">
        <f t="shared" si="421"/>
        <v>-1.9975287313473964E-3</v>
      </c>
      <c r="R3074">
        <f t="shared" si="422"/>
        <v>-3.570961964620481E-5</v>
      </c>
      <c r="S3074">
        <f t="shared" si="423"/>
        <v>5.4847251217949607E-7</v>
      </c>
      <c r="U3074">
        <f t="shared" si="424"/>
        <v>9.8049877776311306E-9</v>
      </c>
    </row>
    <row r="3075" spans="1:21" x14ac:dyDescent="0.3">
      <c r="A3075">
        <f t="shared" si="425"/>
        <v>56</v>
      </c>
      <c r="D3075" s="61">
        <f t="shared" si="417"/>
        <v>6.4746285194495134E-3</v>
      </c>
      <c r="E3075" s="61">
        <f>D3075/SUM(D3019:D3136)</f>
        <v>6.8086919612413603E-3</v>
      </c>
      <c r="F3075">
        <f>D3016*EXP(-N3016+D3016*A3075-EXP(-N3016+D3016*A3075))</f>
        <v>6.4990806031722057E-3</v>
      </c>
      <c r="G3075">
        <f t="shared" si="426"/>
        <v>9.5623077728467853E-6</v>
      </c>
      <c r="H3075">
        <f>F3075*(1/D3016+A3075-A3075*EXP(-N3016+D3016*A3075))</f>
        <v>0.40171341364130919</v>
      </c>
      <c r="I3075">
        <f>F3075*(-1+EXP(-N3016+D3016*A3075))</f>
        <v>-6.0701302724099288E-3</v>
      </c>
      <c r="K3075">
        <f t="shared" si="418"/>
        <v>3.0961135806915462E-4</v>
      </c>
      <c r="L3075">
        <f t="shared" si="419"/>
        <v>0.16137366669935357</v>
      </c>
      <c r="M3075">
        <f t="shared" si="420"/>
        <v>3.6846481524027438E-5</v>
      </c>
      <c r="O3075">
        <f t="shared" si="421"/>
        <v>-2.4384527529772424E-3</v>
      </c>
      <c r="R3075">
        <f t="shared" si="422"/>
        <v>1.2437503555208181E-4</v>
      </c>
      <c r="S3075">
        <f t="shared" si="423"/>
        <v>-1.8793812772975255E-6</v>
      </c>
      <c r="U3075">
        <f t="shared" si="424"/>
        <v>9.5859193045426281E-8</v>
      </c>
    </row>
    <row r="3076" spans="1:21" x14ac:dyDescent="0.3">
      <c r="A3076">
        <f t="shared" si="425"/>
        <v>57</v>
      </c>
      <c r="D3076" s="61">
        <f t="shared" si="417"/>
        <v>5.9897637073130401E-3</v>
      </c>
      <c r="E3076" s="61">
        <f>D3076/SUM(D3019:D3136)</f>
        <v>6.2988101759365424E-3</v>
      </c>
      <c r="F3076">
        <f>D3016*EXP(-N3016+D3016*A3076-EXP(-N3016+D3016*A3076))</f>
        <v>7.1672833092172247E-3</v>
      </c>
      <c r="G3076">
        <f t="shared" si="426"/>
        <v>1.2975700198192789E-5</v>
      </c>
      <c r="H3076">
        <f>F3076*(1/D3016+A3076-A3076*EXP(-N3016+D3016*A3076))</f>
        <v>0.44671899670700549</v>
      </c>
      <c r="I3076">
        <f>F3076*(-1+EXP(-N3016+D3016*A3076))</f>
        <v>-6.6417603699861867E-3</v>
      </c>
      <c r="K3076">
        <f t="shared" si="418"/>
        <v>-8.6847313328068231E-4</v>
      </c>
      <c r="L3076">
        <f t="shared" si="419"/>
        <v>0.19955786201891357</v>
      </c>
      <c r="M3076">
        <f t="shared" si="420"/>
        <v>4.4112980812319045E-5</v>
      </c>
      <c r="O3076">
        <f t="shared" si="421"/>
        <v>-2.9670005288485791E-3</v>
      </c>
      <c r="R3076">
        <f t="shared" si="422"/>
        <v>-3.8796344676613587E-4</v>
      </c>
      <c r="S3076">
        <f t="shared" si="423"/>
        <v>5.7681904390213671E-6</v>
      </c>
      <c r="U3076">
        <f t="shared" si="424"/>
        <v>7.5424558323036574E-7</v>
      </c>
    </row>
    <row r="3077" spans="1:21" x14ac:dyDescent="0.3">
      <c r="A3077">
        <f t="shared" si="425"/>
        <v>58</v>
      </c>
      <c r="D3077" s="61">
        <f t="shared" si="417"/>
        <v>7.1679576043273295E-3</v>
      </c>
      <c r="E3077" s="61">
        <f>D3077/SUM(D3019:D3136)</f>
        <v>7.53779389388842E-3</v>
      </c>
      <c r="F3077">
        <f>D3016*EXP(-N3016+D3016*A3077-EXP(-N3016+D3016*A3077))</f>
        <v>7.8977716026107942E-3</v>
      </c>
      <c r="G3077">
        <f t="shared" si="426"/>
        <v>5.5846963039005696E-6</v>
      </c>
      <c r="H3077">
        <f>F3077*(1/D3016+A3077-A3077*EXP(-N3016+D3016*A3077))</f>
        <v>0.49584181694366952</v>
      </c>
      <c r="I3077">
        <f>F3077*(-1+EXP(-N3016+D3016*A3077))</f>
        <v>-7.25445657168653E-3</v>
      </c>
      <c r="K3077">
        <f t="shared" si="418"/>
        <v>-3.5997770872237423E-4</v>
      </c>
      <c r="L3077">
        <f t="shared" si="419"/>
        <v>0.24585910742999947</v>
      </c>
      <c r="M3077">
        <f t="shared" si="420"/>
        <v>5.2627140150485885E-5</v>
      </c>
      <c r="O3077">
        <f t="shared" si="421"/>
        <v>-3.597062927443993E-3</v>
      </c>
      <c r="R3077">
        <f t="shared" si="422"/>
        <v>-1.7849200115212108E-4</v>
      </c>
      <c r="S3077">
        <f t="shared" si="423"/>
        <v>2.6114426547016872E-6</v>
      </c>
      <c r="U3077">
        <f t="shared" si="424"/>
        <v>1.2958395077701052E-7</v>
      </c>
    </row>
    <row r="3078" spans="1:21" x14ac:dyDescent="0.3">
      <c r="A3078">
        <f t="shared" si="425"/>
        <v>59</v>
      </c>
      <c r="D3078" s="61">
        <f t="shared" si="417"/>
        <v>7.5332684167185807E-3</v>
      </c>
      <c r="E3078" s="61">
        <f>D3078/SUM(D3019:D3136)</f>
        <v>7.9219531988139694E-3</v>
      </c>
      <c r="F3078">
        <f>D3016*EXP(-N3016+D3016*A3078-EXP(-N3016+D3016*A3078))</f>
        <v>8.6948641999793561E-3</v>
      </c>
      <c r="G3078">
        <f t="shared" si="426"/>
        <v>3.9165870523371224E-6</v>
      </c>
      <c r="H3078">
        <f>F3078*(1/D3016+A3078-A3078*EXP(-N3016+D3016*A3078))</f>
        <v>0.54923704672267426</v>
      </c>
      <c r="I3078">
        <f>F3078*(-1+EXP(-N3016+D3016*A3078))</f>
        <v>-7.9080649189672992E-3</v>
      </c>
      <c r="K3078">
        <f t="shared" si="418"/>
        <v>-7.7291100116538662E-4</v>
      </c>
      <c r="L3078">
        <f t="shared" si="419"/>
        <v>0.30166133349264507</v>
      </c>
      <c r="M3078">
        <f t="shared" si="420"/>
        <v>6.2537490762601281E-5</v>
      </c>
      <c r="O3078">
        <f t="shared" si="421"/>
        <v>-4.3434022213847834E-3</v>
      </c>
      <c r="R3078">
        <f t="shared" si="422"/>
        <v>-4.2451135565954237E-4</v>
      </c>
      <c r="S3078">
        <f t="shared" si="423"/>
        <v>6.1122303737998876E-6</v>
      </c>
      <c r="U3078">
        <f t="shared" si="424"/>
        <v>5.9739141572248033E-7</v>
      </c>
    </row>
    <row r="3079" spans="1:21" x14ac:dyDescent="0.3">
      <c r="A3079">
        <f t="shared" si="425"/>
        <v>60</v>
      </c>
      <c r="D3079" s="61">
        <f t="shared" si="417"/>
        <v>7.469581700515867E-3</v>
      </c>
      <c r="E3079" s="61">
        <f>D3079/SUM(D3019:D3136)</f>
        <v>7.8549805174709872E-3</v>
      </c>
      <c r="F3079">
        <f>D3016*EXP(-N3016+D3016*A3079-EXP(-N3016+D3016*A3079))</f>
        <v>9.5628163992519614E-3</v>
      </c>
      <c r="G3079">
        <f t="shared" si="426"/>
        <v>4.1861552077490419E-6</v>
      </c>
      <c r="H3079">
        <f>F3079*(1/D3016+A3079-A3079*EXP(-N3016+D3016*A3079))</f>
        <v>0.60700240185512155</v>
      </c>
      <c r="I3079">
        <f>F3079*(-1+EXP(-N3016+D3016*A3079))</f>
        <v>-8.6014941564382646E-3</v>
      </c>
      <c r="K3079">
        <f t="shared" si="418"/>
        <v>-1.7078358817809742E-3</v>
      </c>
      <c r="L3079">
        <f t="shared" si="419"/>
        <v>0.36845191585788645</v>
      </c>
      <c r="M3079">
        <f t="shared" si="420"/>
        <v>7.3985701723241611E-5</v>
      </c>
      <c r="O3079">
        <f t="shared" si="421"/>
        <v>-5.221127612500819E-3</v>
      </c>
      <c r="R3079">
        <f t="shared" si="422"/>
        <v>-1.0366604822154108E-3</v>
      </c>
      <c r="S3079">
        <f t="shared" si="423"/>
        <v>1.4689940357294641E-5</v>
      </c>
      <c r="U3079">
        <f t="shared" si="424"/>
        <v>2.9167033990985977E-6</v>
      </c>
    </row>
    <row r="3080" spans="1:21" x14ac:dyDescent="0.3">
      <c r="A3080">
        <f t="shared" si="425"/>
        <v>61</v>
      </c>
      <c r="D3080" s="61">
        <f t="shared" si="417"/>
        <v>9.2534845838501672E-3</v>
      </c>
      <c r="E3080" s="61">
        <f>D3080/SUM(D3019:D3136)</f>
        <v>9.7309252430884223E-3</v>
      </c>
      <c r="F3080">
        <f>D3016*EXP(-N3016+D3016*A3080-EXP(-N3016+D3016*A3080))</f>
        <v>1.0505708327550196E-2</v>
      </c>
      <c r="G3080">
        <f t="shared" si="426"/>
        <v>2.8922055219593348E-8</v>
      </c>
      <c r="H3080">
        <f>F3080*(1/D3016+A3080-A3080*EXP(-N3016+D3016*A3080))</f>
        <v>0.66915669562750824</v>
      </c>
      <c r="I3080">
        <f>F3080*(-1+EXP(-N3016+D3016*A3080))</f>
        <v>-9.332458402947684E-3</v>
      </c>
      <c r="K3080">
        <f t="shared" si="418"/>
        <v>-7.7478308446177376E-4</v>
      </c>
      <c r="L3080">
        <f t="shared" si="419"/>
        <v>0.44777068330312569</v>
      </c>
      <c r="M3080">
        <f t="shared" si="420"/>
        <v>8.7094779842748838E-5</v>
      </c>
      <c r="O3080">
        <f t="shared" si="421"/>
        <v>-6.2448770269976448E-3</v>
      </c>
      <c r="R3080">
        <f t="shared" si="422"/>
        <v>-5.184512886265291E-4</v>
      </c>
      <c r="S3080">
        <f t="shared" si="423"/>
        <v>7.2306309070470055E-6</v>
      </c>
      <c r="U3080">
        <f t="shared" si="424"/>
        <v>6.0028882796810002E-7</v>
      </c>
    </row>
    <row r="3081" spans="1:21" x14ac:dyDescent="0.3">
      <c r="A3081">
        <f t="shared" si="425"/>
        <v>62</v>
      </c>
      <c r="D3081" s="61">
        <f t="shared" si="417"/>
        <v>1.0159981590695458E-2</v>
      </c>
      <c r="E3081" s="61">
        <f>D3081/SUM(D3019:D3136)</f>
        <v>1.0684193660705939E-2</v>
      </c>
      <c r="F3081">
        <f>D3016*EXP(-N3016+D3016*A3081-EXP(-N3016+D3016*A3081))</f>
        <v>1.1527303826119445E-2</v>
      </c>
      <c r="G3081">
        <f t="shared" si="426"/>
        <v>6.1340781905336013E-7</v>
      </c>
      <c r="H3081">
        <f>F3081*(1/D3016+A3081-A3081*EXP(-N3016+D3016*A3081))</f>
        <v>0.73561383201318387</v>
      </c>
      <c r="I3081">
        <f>F3081*(-1+EXP(-N3016+D3016*A3081))</f>
        <v>-1.0097175666216303E-2</v>
      </c>
      <c r="K3081">
        <f t="shared" si="418"/>
        <v>-8.4311016541350516E-4</v>
      </c>
      <c r="L3081">
        <f t="shared" si="419"/>
        <v>0.54112770984912073</v>
      </c>
      <c r="M3081">
        <f t="shared" si="420"/>
        <v>1.0195295643443063E-4</v>
      </c>
      <c r="O3081">
        <f t="shared" si="421"/>
        <v>-7.427622084335647E-3</v>
      </c>
      <c r="R3081">
        <f t="shared" si="422"/>
        <v>-6.2020349958909779E-4</v>
      </c>
      <c r="S3081">
        <f t="shared" si="423"/>
        <v>8.5130314461528458E-6</v>
      </c>
      <c r="U3081">
        <f t="shared" si="424"/>
        <v>7.1083475102358806E-7</v>
      </c>
    </row>
    <row r="3082" spans="1:21" x14ac:dyDescent="0.3">
      <c r="A3082">
        <f t="shared" si="425"/>
        <v>63</v>
      </c>
      <c r="D3082" s="61">
        <f t="shared" si="417"/>
        <v>1.0107904188508605E-2</v>
      </c>
      <c r="E3082" s="61">
        <f>D3082/SUM(D3019:D3136)</f>
        <v>1.0629429284870814E-2</v>
      </c>
      <c r="F3082">
        <f>D3016*EXP(-N3016+D3016*A3082-EXP(-N3016+D3016*A3082))</f>
        <v>1.2630875190284082E-2</v>
      </c>
      <c r="G3082">
        <f t="shared" si="426"/>
        <v>5.3062364749770911E-7</v>
      </c>
      <c r="H3082">
        <f>F3082*(1/D3016+A3082-A3082*EXP(-N3016+D3016*A3082))</f>
        <v>0.80615173533469631</v>
      </c>
      <c r="I3082">
        <f>F3082*(-1+EXP(-N3016+D3016*A3082))</f>
        <v>-1.0890019849153951E-2</v>
      </c>
      <c r="K3082">
        <f t="shared" si="418"/>
        <v>-2.0014459054132679E-3</v>
      </c>
      <c r="L3082">
        <f t="shared" si="419"/>
        <v>0.6498806203831422</v>
      </c>
      <c r="M3082">
        <f t="shared" si="420"/>
        <v>1.1859253231496704E-4</v>
      </c>
      <c r="O3082">
        <f t="shared" si="421"/>
        <v>-8.7790083992247449E-3</v>
      </c>
      <c r="R3082">
        <f t="shared" si="422"/>
        <v>-1.6134690898274285E-3</v>
      </c>
      <c r="S3082">
        <f t="shared" si="423"/>
        <v>2.179578563695839E-5</v>
      </c>
      <c r="U3082">
        <f t="shared" si="424"/>
        <v>4.0057857122955362E-6</v>
      </c>
    </row>
    <row r="3083" spans="1:21" x14ac:dyDescent="0.3">
      <c r="A3083">
        <f t="shared" si="425"/>
        <v>64</v>
      </c>
      <c r="D3083" s="61">
        <f t="shared" si="417"/>
        <v>1.2297869342500392E-2</v>
      </c>
      <c r="E3083" s="61">
        <f>D3083/SUM(D3019:D3136)</f>
        <v>1.2932387376534476E-2</v>
      </c>
      <c r="F3083">
        <f>D3016*EXP(-N3016+D3016*A3083-EXP(-N3016+D3016*A3083))</f>
        <v>1.3818988832521438E-2</v>
      </c>
      <c r="G3083">
        <f t="shared" si="426"/>
        <v>9.1893694541834021E-6</v>
      </c>
      <c r="H3083">
        <f>F3083*(1/D3016+A3083-A3083*EXP(-N3016+D3016*A3083))</f>
        <v>0.88037582213695509</v>
      </c>
      <c r="I3083">
        <f>F3083*(-1+EXP(-N3016+D3016*A3083))</f>
        <v>-1.1703125907316377E-2</v>
      </c>
      <c r="K3083">
        <f t="shared" si="418"/>
        <v>-8.8660145598696248E-4</v>
      </c>
      <c r="L3083">
        <f t="shared" si="419"/>
        <v>0.77506158820331961</v>
      </c>
      <c r="M3083">
        <f t="shared" si="420"/>
        <v>1.3696315600249977E-4</v>
      </c>
      <c r="O3083">
        <f t="shared" si="421"/>
        <v>-1.0303149092225954E-2</v>
      </c>
      <c r="R3083">
        <f t="shared" si="422"/>
        <v>-7.8054248572234349E-4</v>
      </c>
      <c r="S3083">
        <f t="shared" si="423"/>
        <v>1.037600846902544E-5</v>
      </c>
      <c r="U3083">
        <f t="shared" si="424"/>
        <v>7.8606214175820182E-7</v>
      </c>
    </row>
    <row r="3084" spans="1:21" x14ac:dyDescent="0.3">
      <c r="A3084">
        <f t="shared" si="425"/>
        <v>65</v>
      </c>
      <c r="D3084" s="61">
        <f t="shared" ref="D3084:D3136" si="427">D2884</f>
        <v>1.4276516311219033E-2</v>
      </c>
      <c r="E3084" s="61">
        <f>D3084/SUM(D3019:D3136)</f>
        <v>1.5013124158510442E-2</v>
      </c>
      <c r="F3084">
        <f>D3016*EXP(-N3016+D3016*A3084-EXP(-N3016+D3016*A3084))</f>
        <v>1.509324705332624E-2</v>
      </c>
      <c r="G3084">
        <f t="shared" si="426"/>
        <v>2.6133914642305479E-5</v>
      </c>
      <c r="H3084">
        <f>F3084*(1/D3016+A3084-A3084*EXP(-N3016+D3016*A3084))</f>
        <v>0.95767682132519982</v>
      </c>
      <c r="I3084">
        <f>F3084*(-1+EXP(-N3016+D3016*A3084))</f>
        <v>-1.2525950923269318E-2</v>
      </c>
      <c r="K3084">
        <f t="shared" ref="K3084:K3136" si="428">E3084-F3084</f>
        <v>-8.0122894815798026E-5</v>
      </c>
      <c r="L3084">
        <f t="shared" ref="L3084:L3136" si="429">H3084*H3084</f>
        <v>0.91714489410353872</v>
      </c>
      <c r="M3084">
        <f t="shared" ref="M3084:M3136" si="430">I3084*I3084</f>
        <v>1.5689944653215148E-4</v>
      </c>
      <c r="O3084">
        <f t="shared" ref="O3084:O3136" si="431">H3084*I3084</f>
        <v>-1.1995812864272013E-2</v>
      </c>
      <c r="R3084">
        <f t="shared" ref="R3084:R3136" si="432">H3084*K3084</f>
        <v>-7.6731839222566787E-5</v>
      </c>
      <c r="S3084">
        <f t="shared" ref="S3084:S3136" si="433">I3084*K3084</f>
        <v>1.0036154482929558E-6</v>
      </c>
      <c r="U3084">
        <f t="shared" ref="U3084:U3136" si="434">K3084*K3084</f>
        <v>6.4196782736634343E-9</v>
      </c>
    </row>
    <row r="3085" spans="1:21" x14ac:dyDescent="0.3">
      <c r="A3085">
        <f t="shared" ref="A3085:A3136" si="435">A3084+1</f>
        <v>66</v>
      </c>
      <c r="D3085" s="61">
        <f t="shared" si="427"/>
        <v>1.457936302296879E-2</v>
      </c>
      <c r="E3085" s="61">
        <f>D3085/SUM(D3019:D3136)</f>
        <v>1.533159647944512E-2</v>
      </c>
      <c r="F3085">
        <f>D3016*EXP(-N3016+D3016*A3085-EXP(-N3016+D3016*A3085))</f>
        <v>1.6453981619798913E-2</v>
      </c>
      <c r="G3085">
        <f t="shared" ref="G3085:G3136" si="436">(1/$H$4-E3085)^2</f>
        <v>2.9491485659223713E-5</v>
      </c>
      <c r="H3085">
        <f>F3085*(1/D3016+A3085-A3085*EXP(-N3016+D3016*A3085))</f>
        <v>1.0371830748700523</v>
      </c>
      <c r="I3085">
        <f>F3085*(-1+EXP(-N3016+D3016*A3085))</f>
        <v>-1.3344798397317984E-2</v>
      </c>
      <c r="K3085">
        <f t="shared" si="428"/>
        <v>-1.1223851403537929E-3</v>
      </c>
      <c r="L3085">
        <f t="shared" si="429"/>
        <v>1.0757487307968967</v>
      </c>
      <c r="M3085">
        <f t="shared" si="430"/>
        <v>1.7808364426506062E-4</v>
      </c>
      <c r="O3085">
        <f t="shared" si="431"/>
        <v>-1.3840999035251213E-2</v>
      </c>
      <c r="R3085">
        <f t="shared" si="432"/>
        <v>-1.1641188710606021E-3</v>
      </c>
      <c r="S3085">
        <f t="shared" si="433"/>
        <v>1.4978003422166816E-5</v>
      </c>
      <c r="U3085">
        <f t="shared" si="434"/>
        <v>1.2597484032870033E-6</v>
      </c>
    </row>
    <row r="3086" spans="1:21" x14ac:dyDescent="0.3">
      <c r="A3086">
        <f t="shared" si="435"/>
        <v>67</v>
      </c>
      <c r="D3086" s="61">
        <f t="shared" si="427"/>
        <v>1.5043432193271066E-2</v>
      </c>
      <c r="E3086" s="61">
        <f>D3086/SUM(D3019:D3136)</f>
        <v>1.5819609655769513E-2</v>
      </c>
      <c r="F3086">
        <f>D3016*EXP(-N3016+D3016*A3086-EXP(-N3016+D3016*A3086))</f>
        <v>1.7899895935443551E-2</v>
      </c>
      <c r="G3086">
        <f t="shared" si="436"/>
        <v>3.5030057457657347E-5</v>
      </c>
      <c r="H3086">
        <f>F3086*(1/D3016+A3086-A3086*EXP(-N3016+D3016*A3086))</f>
        <v>1.1177079446589189</v>
      </c>
      <c r="I3086">
        <f>F3086*(-1+EXP(-N3016+D3016*A3086))</f>
        <v>-1.4142319391076429E-2</v>
      </c>
      <c r="K3086">
        <f t="shared" si="428"/>
        <v>-2.080286279674038E-3</v>
      </c>
      <c r="L3086">
        <f t="shared" si="429"/>
        <v>1.2492710495536647</v>
      </c>
      <c r="M3086">
        <f t="shared" si="430"/>
        <v>2.0000519775921637E-4</v>
      </c>
      <c r="O3086">
        <f t="shared" si="431"/>
        <v>-1.580698273931001E-2</v>
      </c>
      <c r="R3086">
        <f t="shared" si="432"/>
        <v>-2.3251525019566178E-3</v>
      </c>
      <c r="S3086">
        <f t="shared" si="433"/>
        <v>2.9420072992024391E-5</v>
      </c>
      <c r="U3086">
        <f t="shared" si="434"/>
        <v>4.3275910054000496E-6</v>
      </c>
    </row>
    <row r="3087" spans="1:21" x14ac:dyDescent="0.3">
      <c r="A3087">
        <f t="shared" si="435"/>
        <v>68</v>
      </c>
      <c r="D3087" s="61">
        <f t="shared" si="427"/>
        <v>1.7962717114752714E-2</v>
      </c>
      <c r="E3087" s="61">
        <f>D3087/SUM(D3019:D3136)</f>
        <v>1.8889517329662618E-2</v>
      </c>
      <c r="F3087">
        <f>D3016*EXP(-N3016+D3016*A3087-EXP(-N3016+D3016*A3087))</f>
        <v>1.9427654447012506E-2</v>
      </c>
      <c r="G3087">
        <f t="shared" si="436"/>
        <v>8.07936217761854E-5</v>
      </c>
      <c r="H3087">
        <f>F3087*(1/D3016+A3087-A3087*EXP(-N3016+D3016*A3087))</f>
        <v>1.1976936583670466</v>
      </c>
      <c r="I3087">
        <f>F3087*(-1+EXP(-N3016+D3016*A3087))</f>
        <v>-1.4897012697072694E-2</v>
      </c>
      <c r="K3087">
        <f t="shared" si="428"/>
        <v>-5.3813711734988778E-4</v>
      </c>
      <c r="L3087">
        <f t="shared" si="429"/>
        <v>1.4344700992926396</v>
      </c>
      <c r="M3087">
        <f t="shared" si="430"/>
        <v>2.2192098729674505E-4</v>
      </c>
      <c r="O3087">
        <f t="shared" si="431"/>
        <v>-1.784205763589734E-2</v>
      </c>
      <c r="R3087">
        <f t="shared" si="432"/>
        <v>-6.4452341278188369E-4</v>
      </c>
      <c r="S3087">
        <f t="shared" si="433"/>
        <v>8.0166354699273768E-6</v>
      </c>
      <c r="U3087">
        <f t="shared" si="434"/>
        <v>2.8959155706964688E-7</v>
      </c>
    </row>
    <row r="3088" spans="1:21" x14ac:dyDescent="0.3">
      <c r="A3088">
        <f t="shared" si="435"/>
        <v>69</v>
      </c>
      <c r="D3088" s="61">
        <f t="shared" si="427"/>
        <v>1.9050321813314099E-2</v>
      </c>
      <c r="E3088" s="61">
        <f>D3088/SUM(D3019:D3136)</f>
        <v>2.0033237829743575E-2</v>
      </c>
      <c r="F3088">
        <f>D3016*EXP(-N3016+D3016*A3088-EXP(-N3016+D3016*A3088))</f>
        <v>2.1031420826816426E-2</v>
      </c>
      <c r="G3088">
        <f t="shared" si="436"/>
        <v>1.0266244407695767E-4</v>
      </c>
      <c r="H3088">
        <f>F3088*(1/D3016+A3088-A3088*EXP(-N3016+D3016*A3088))</f>
        <v>1.2751538985860527</v>
      </c>
      <c r="I3088">
        <f>F3088*(-1+EXP(-N3016+D3016*A3088))</f>
        <v>-1.5582757315983539E-2</v>
      </c>
      <c r="K3088">
        <f t="shared" si="428"/>
        <v>-9.981829970728516E-4</v>
      </c>
      <c r="L3088">
        <f t="shared" si="429"/>
        <v>1.626017465079209</v>
      </c>
      <c r="M3088">
        <f t="shared" si="430"/>
        <v>2.428223255688385E-4</v>
      </c>
      <c r="O3088">
        <f t="shared" si="431"/>
        <v>-1.9870413742196745E-2</v>
      </c>
      <c r="R3088">
        <f t="shared" si="432"/>
        <v>-1.2728369402197571E-3</v>
      </c>
      <c r="S3088">
        <f t="shared" si="433"/>
        <v>1.5554443400327353E-5</v>
      </c>
      <c r="U3088">
        <f t="shared" si="434"/>
        <v>9.9636929564534043E-7</v>
      </c>
    </row>
    <row r="3089" spans="1:21" x14ac:dyDescent="0.3">
      <c r="A3089">
        <f t="shared" si="435"/>
        <v>70</v>
      </c>
      <c r="D3089" s="61">
        <f t="shared" si="427"/>
        <v>1.9709787509574837E-2</v>
      </c>
      <c r="E3089" s="61">
        <f>D3089/SUM(D3019:D3136)</f>
        <v>2.0726729166174206E-2</v>
      </c>
      <c r="F3089">
        <f>D3016*EXP(-N3016+D3016*A3089-EXP(-N3016+D3016*A3089))</f>
        <v>2.2702350677828779E-2</v>
      </c>
      <c r="G3089">
        <f t="shared" si="436"/>
        <v>1.1719662635032746E-4</v>
      </c>
      <c r="H3089">
        <f>F3089*(1/D3016+A3089-A3089*EXP(-N3016+D3016*A3089))</f>
        <v>1.3476187223026093</v>
      </c>
      <c r="I3089">
        <f>F3089*(-1+EXP(-N3016+D3016*A3089))</f>
        <v>-1.6168424474355642E-2</v>
      </c>
      <c r="K3089">
        <f t="shared" si="428"/>
        <v>-1.9756215116545732E-3</v>
      </c>
      <c r="L3089">
        <f t="shared" si="429"/>
        <v>1.816076220700517</v>
      </c>
      <c r="M3089">
        <f t="shared" si="430"/>
        <v>2.6141794998294252E-4</v>
      </c>
      <c r="O3089">
        <f t="shared" si="431"/>
        <v>-2.1788871531777387E-2</v>
      </c>
      <c r="R3089">
        <f t="shared" si="432"/>
        <v>-2.6623845372894853E-3</v>
      </c>
      <c r="S3089">
        <f t="shared" si="433"/>
        <v>3.1942687201099289E-5</v>
      </c>
      <c r="U3089">
        <f t="shared" si="434"/>
        <v>3.9030803573123008E-6</v>
      </c>
    </row>
    <row r="3090" spans="1:21" x14ac:dyDescent="0.3">
      <c r="A3090">
        <f t="shared" si="435"/>
        <v>71</v>
      </c>
      <c r="D3090" s="61">
        <f t="shared" si="427"/>
        <v>2.1967083500650859E-2</v>
      </c>
      <c r="E3090" s="61">
        <f>D3090/SUM(D3019:D3136)</f>
        <v>2.3100492081284028E-2</v>
      </c>
      <c r="F3090">
        <f>D3016*EXP(-N3016+D3016*A3090-EXP(-N3016+D3016*A3090))</f>
        <v>2.442805033845619E-2</v>
      </c>
      <c r="G3090">
        <f t="shared" si="436"/>
        <v>1.7422685258005862E-4</v>
      </c>
      <c r="H3090">
        <f>F3090*(1/D3016+A3090-A3090*EXP(-N3016+D3016*A3090))</f>
        <v>1.4120870270940189</v>
      </c>
      <c r="I3090">
        <f>F3090*(-1+EXP(-N3016+D3016*A3090))</f>
        <v>-1.6617633260604264E-2</v>
      </c>
      <c r="K3090">
        <f t="shared" si="428"/>
        <v>-1.3275582571721616E-3</v>
      </c>
      <c r="L3090">
        <f t="shared" si="429"/>
        <v>1.9939897720872244</v>
      </c>
      <c r="M3090">
        <f t="shared" si="430"/>
        <v>2.7614573518394106E-4</v>
      </c>
      <c r="O3090">
        <f t="shared" si="431"/>
        <v>-2.3465544348305362E-2</v>
      </c>
      <c r="R3090">
        <f t="shared" si="432"/>
        <v>-1.8746277926643545E-3</v>
      </c>
      <c r="S3090">
        <f t="shared" si="433"/>
        <v>2.2060876249773941E-5</v>
      </c>
      <c r="U3090">
        <f t="shared" si="434"/>
        <v>1.7624109261859869E-6</v>
      </c>
    </row>
    <row r="3091" spans="1:21" x14ac:dyDescent="0.3">
      <c r="A3091">
        <f t="shared" si="435"/>
        <v>72</v>
      </c>
      <c r="D3091" s="61">
        <f t="shared" si="427"/>
        <v>2.3900150588625674E-2</v>
      </c>
      <c r="E3091" s="61">
        <f>D3091/SUM(D3019:D3136)</f>
        <v>2.5133297253487698E-2</v>
      </c>
      <c r="F3091">
        <f>D3016*EXP(-N3016+D3016*A3091-EXP(-N3016+D3016*A3091))</f>
        <v>2.6192021104674987E-2</v>
      </c>
      <c r="G3091">
        <f t="shared" si="436"/>
        <v>2.320231812483555E-4</v>
      </c>
      <c r="H3091">
        <f>F3091*(1/D3016+A3091-A3091*EXP(-N3016+D3016*A3091))</f>
        <v>1.4649937629740175</v>
      </c>
      <c r="I3091">
        <f>F3091*(-1+EXP(-N3016+D3016*A3091))</f>
        <v>-1.6888733350871588E-2</v>
      </c>
      <c r="K3091">
        <f t="shared" si="428"/>
        <v>-1.0587238511872883E-3</v>
      </c>
      <c r="L3091">
        <f t="shared" si="429"/>
        <v>2.1462067255527719</v>
      </c>
      <c r="M3091">
        <f t="shared" si="430"/>
        <v>2.8522931419684228E-4</v>
      </c>
      <c r="O3091">
        <f t="shared" si="431"/>
        <v>-2.4741889023558155E-2</v>
      </c>
      <c r="R3091">
        <f t="shared" si="432"/>
        <v>-1.5510238387012093E-3</v>
      </c>
      <c r="S3091">
        <f t="shared" si="433"/>
        <v>1.7880504814909965E-5</v>
      </c>
      <c r="U3091">
        <f t="shared" si="434"/>
        <v>1.1208961930728433E-6</v>
      </c>
    </row>
    <row r="3092" spans="1:21" x14ac:dyDescent="0.3">
      <c r="A3092">
        <f t="shared" si="435"/>
        <v>73</v>
      </c>
      <c r="D3092" s="61">
        <f t="shared" si="427"/>
        <v>2.5646422946606715E-2</v>
      </c>
      <c r="E3092" s="61">
        <f>D3092/SUM(D3019:D3136)</f>
        <v>2.6969669877833165E-2</v>
      </c>
      <c r="F3092">
        <f>D3016*EXP(-N3016+D3016*A3092-EXP(-N3016+D3016*A3092))</f>
        <v>2.7973118062658522E-2</v>
      </c>
      <c r="G3092">
        <f t="shared" si="436"/>
        <v>2.9133982939201025E-4</v>
      </c>
      <c r="H3092">
        <f>F3092*(1/D3016+A3092-A3092*EXP(-N3016+D3016*A3092))</f>
        <v>1.5022013806247585</v>
      </c>
      <c r="I3092">
        <f>F3092*(-1+EXP(-N3016+D3016*A3092))</f>
        <v>-1.6935119257221142E-2</v>
      </c>
      <c r="K3092">
        <f t="shared" si="428"/>
        <v>-1.0034481848253569E-3</v>
      </c>
      <c r="L3092">
        <f t="shared" si="429"/>
        <v>2.2566089879509303</v>
      </c>
      <c r="M3092">
        <f t="shared" si="430"/>
        <v>2.8679826425630239E-4</v>
      </c>
      <c r="O3092">
        <f t="shared" si="431"/>
        <v>-2.5439959529242533E-2</v>
      </c>
      <c r="R3092">
        <f t="shared" si="432"/>
        <v>-1.5073812486300589E-3</v>
      </c>
      <c r="S3092">
        <f t="shared" si="433"/>
        <v>1.6993514678459504E-5</v>
      </c>
      <c r="U3092">
        <f t="shared" si="434"/>
        <v>1.0069082596293038E-6</v>
      </c>
    </row>
    <row r="3093" spans="1:21" x14ac:dyDescent="0.3">
      <c r="A3093">
        <f t="shared" si="435"/>
        <v>74</v>
      </c>
      <c r="D3093" s="61">
        <f t="shared" si="427"/>
        <v>2.7348241506391664E-2</v>
      </c>
      <c r="E3093" s="61">
        <f>D3093/SUM(D3019:D3136)</f>
        <v>2.8759295076049834E-2</v>
      </c>
      <c r="F3093">
        <f>D3016*EXP(-N3016+D3016*A3093-EXP(-N3016+D3016*A3093))</f>
        <v>2.9745064808247318E-2</v>
      </c>
      <c r="G3093">
        <f t="shared" si="436"/>
        <v>3.5563566660704916E-4</v>
      </c>
      <c r="H3093">
        <f>F3093*(1/D3016+A3093-A3093*EXP(-N3016+D3016*A3093))</f>
        <v>1.5190274813718825</v>
      </c>
      <c r="I3093">
        <f>F3093*(-1+EXP(-N3016+D3016*A3093))</f>
        <v>-1.670600112911895E-2</v>
      </c>
      <c r="K3093">
        <f t="shared" si="428"/>
        <v>-9.8576973219748412E-4</v>
      </c>
      <c r="L3093">
        <f t="shared" si="429"/>
        <v>2.3074444891630046</v>
      </c>
      <c r="M3093">
        <f t="shared" si="430"/>
        <v>2.7909047372612361E-4</v>
      </c>
      <c r="O3093">
        <f t="shared" si="431"/>
        <v>-2.5376874818961382E-2</v>
      </c>
      <c r="R3093">
        <f t="shared" si="432"/>
        <v>-1.4974113135125793E-3</v>
      </c>
      <c r="S3093">
        <f t="shared" si="433"/>
        <v>1.6468270259142453E-5</v>
      </c>
      <c r="U3093">
        <f t="shared" si="434"/>
        <v>9.7174196491669963E-7</v>
      </c>
    </row>
    <row r="3094" spans="1:21" x14ac:dyDescent="0.3">
      <c r="A3094">
        <f t="shared" si="435"/>
        <v>75</v>
      </c>
      <c r="D3094" s="61">
        <f t="shared" si="427"/>
        <v>2.8734972642275411E-2</v>
      </c>
      <c r="E3094" s="61">
        <f>D3094/SUM(D3019:D3136)</f>
        <v>3.021757567221561E-2</v>
      </c>
      <c r="F3094">
        <f>D3016*EXP(-N3016+D3016*A3094-EXP(-N3016+D3016*A3094))</f>
        <v>3.1476079425075423E-2</v>
      </c>
      <c r="G3094">
        <f t="shared" si="436"/>
        <v>4.1276364935339041E-4</v>
      </c>
      <c r="H3094">
        <f>F3094*(1/D3016+A3094-A3094*EXP(-N3016+D3016*A3094))</f>
        <v>1.5103230427950749</v>
      </c>
      <c r="I3094">
        <f>F3094*(-1+EXP(-N3016+D3016*A3094))</f>
        <v>-1.6147774129601711E-2</v>
      </c>
      <c r="K3094">
        <f t="shared" si="428"/>
        <v>-1.2585037528598138E-3</v>
      </c>
      <c r="L3094">
        <f t="shared" si="429"/>
        <v>2.2810756935977738</v>
      </c>
      <c r="M3094">
        <f t="shared" si="430"/>
        <v>2.6075060934063429E-4</v>
      </c>
      <c r="O3094">
        <f t="shared" si="431"/>
        <v>-2.4388355357787651E-2</v>
      </c>
      <c r="R3094">
        <f t="shared" si="432"/>
        <v>-1.9007472173882549E-3</v>
      </c>
      <c r="S3094">
        <f t="shared" si="433"/>
        <v>2.0322034342436368E-5</v>
      </c>
      <c r="U3094">
        <f t="shared" si="434"/>
        <v>1.5838316959622352E-6</v>
      </c>
    </row>
    <row r="3095" spans="1:21" x14ac:dyDescent="0.3">
      <c r="A3095">
        <f t="shared" si="435"/>
        <v>76</v>
      </c>
      <c r="D3095" s="61">
        <f t="shared" si="427"/>
        <v>2.9956400016221886E-2</v>
      </c>
      <c r="E3095" s="61">
        <f>D3095/SUM(D3019:D3136)</f>
        <v>3.1502023531617525E-2</v>
      </c>
      <c r="F3095">
        <f>D3016*EXP(-N3016+D3016*A3095-EXP(-N3016+D3016*A3095))</f>
        <v>3.31286825776623E-2</v>
      </c>
      <c r="G3095">
        <f t="shared" si="436"/>
        <v>4.6660464535663225E-4</v>
      </c>
      <c r="H3095">
        <f>F3095*(1/D3016+A3095-A3095*EXP(-N3016+D3016*A3095))</f>
        <v>1.4706175183183381</v>
      </c>
      <c r="I3095">
        <f>F3095*(-1+EXP(-N3016+D3016*A3095))</f>
        <v>-1.5206136842677707E-2</v>
      </c>
      <c r="K3095">
        <f t="shared" si="428"/>
        <v>-1.6266590460447747E-3</v>
      </c>
      <c r="L3095">
        <f t="shared" si="429"/>
        <v>2.1627158851847876</v>
      </c>
      <c r="M3095">
        <f t="shared" si="430"/>
        <v>2.3122659767824035E-4</v>
      </c>
      <c r="O3095">
        <f t="shared" si="431"/>
        <v>-2.236241122678774E-2</v>
      </c>
      <c r="R3095">
        <f t="shared" si="432"/>
        <v>-2.3921932894444419E-3</v>
      </c>
      <c r="S3095">
        <f t="shared" si="433"/>
        <v>2.4735200050536422E-5</v>
      </c>
      <c r="U3095">
        <f t="shared" si="434"/>
        <v>2.6460196520792966E-6</v>
      </c>
    </row>
    <row r="3096" spans="1:21" x14ac:dyDescent="0.3">
      <c r="A3096">
        <f t="shared" si="435"/>
        <v>77</v>
      </c>
      <c r="D3096" s="61">
        <f t="shared" si="427"/>
        <v>3.2674042245523505E-2</v>
      </c>
      <c r="E3096" s="61">
        <f>D3096/SUM(D3019:D3136)</f>
        <v>3.4359884603429133E-2</v>
      </c>
      <c r="F3096">
        <f>D3016*EXP(-N3016+D3016*A3096-EXP(-N3016+D3016*A3096))</f>
        <v>3.4659774201670948E-2</v>
      </c>
      <c r="G3096">
        <f t="shared" si="436"/>
        <v>5.9823752037830918E-4</v>
      </c>
      <c r="H3096">
        <f>F3096*(1/D3016+A3096-A3096*EXP(-N3016+D3016*A3096))</f>
        <v>1.3943479156891763</v>
      </c>
      <c r="I3096">
        <f>F3096*(-1+EXP(-N3016+D3016*A3096))</f>
        <v>-1.3829102082256755E-2</v>
      </c>
      <c r="K3096">
        <f t="shared" si="428"/>
        <v>-2.9988959824181483E-4</v>
      </c>
      <c r="L3096">
        <f t="shared" si="429"/>
        <v>1.9442061099867503</v>
      </c>
      <c r="M3096">
        <f t="shared" si="430"/>
        <v>1.912440644014781E-4</v>
      </c>
      <c r="O3096">
        <f t="shared" si="431"/>
        <v>-1.9282579664247554E-2</v>
      </c>
      <c r="R3096">
        <f t="shared" si="432"/>
        <v>-4.1815043624533895E-4</v>
      </c>
      <c r="S3096">
        <f t="shared" si="433"/>
        <v>4.1472038674930228E-6</v>
      </c>
      <c r="U3096">
        <f t="shared" si="434"/>
        <v>8.9933771133637109E-8</v>
      </c>
    </row>
    <row r="3097" spans="1:21" x14ac:dyDescent="0.3">
      <c r="A3097">
        <f t="shared" si="435"/>
        <v>78</v>
      </c>
      <c r="D3097" s="61">
        <f t="shared" si="427"/>
        <v>3.3540692196800344E-2</v>
      </c>
      <c r="E3097" s="61">
        <f>D3097/SUM(D3019:D3136)</f>
        <v>3.5271250025977037E-2</v>
      </c>
      <c r="F3097">
        <f>D3016*EXP(-N3016+D3016*A3097-EXP(-N3016+D3016*A3097))</f>
        <v>3.6021078948472084E-2</v>
      </c>
      <c r="G3097">
        <f t="shared" si="436"/>
        <v>6.4365008876187443E-4</v>
      </c>
      <c r="H3097">
        <f>F3097*(1/D3016+A3097-A3097*EXP(-N3016+D3016*A3097))</f>
        <v>1.2761877644616695</v>
      </c>
      <c r="I3097">
        <f>F3097*(-1+EXP(-N3016+D3016*A3097))</f>
        <v>-1.1971011783637665E-2</v>
      </c>
      <c r="K3097">
        <f t="shared" si="428"/>
        <v>-7.4982892249504662E-4</v>
      </c>
      <c r="L3097">
        <f t="shared" si="429"/>
        <v>1.6286552101616736</v>
      </c>
      <c r="M3097">
        <f t="shared" si="430"/>
        <v>1.4330512312399183E-4</v>
      </c>
      <c r="O3097">
        <f t="shared" si="431"/>
        <v>-1.5277258766504855E-2</v>
      </c>
      <c r="R3097">
        <f t="shared" si="432"/>
        <v>-9.5692249632765597E-4</v>
      </c>
      <c r="S3097">
        <f t="shared" si="433"/>
        <v>8.9762108669005366E-6</v>
      </c>
      <c r="U3097">
        <f t="shared" si="434"/>
        <v>5.6224341301008269E-7</v>
      </c>
    </row>
    <row r="3098" spans="1:21" x14ac:dyDescent="0.3">
      <c r="A3098">
        <f t="shared" si="435"/>
        <v>79</v>
      </c>
      <c r="D3098" s="61">
        <f t="shared" si="427"/>
        <v>3.5041361656935367E-2</v>
      </c>
      <c r="E3098" s="61">
        <f>D3098/SUM(D3019:D3136)</f>
        <v>3.6849347681928803E-2</v>
      </c>
      <c r="F3098">
        <f>D3016*EXP(-N3016+D3016*A3098-EXP(-N3016+D3016*A3098))</f>
        <v>3.7160069119246228E-2</v>
      </c>
      <c r="G3098">
        <f t="shared" si="436"/>
        <v>7.2621397641686259E-4</v>
      </c>
      <c r="H3098">
        <f>F3098*(1/D3016+A3098-A3098*EXP(-N3016+D3016*A3098))</f>
        <v>1.1114875544716925</v>
      </c>
      <c r="I3098">
        <f>F3098*(-1+EXP(-N3016+D3016*A3098))</f>
        <v>-9.5976005304042045E-3</v>
      </c>
      <c r="K3098">
        <f t="shared" si="428"/>
        <v>-3.1072143731742524E-4</v>
      </c>
      <c r="L3098">
        <f t="shared" si="429"/>
        <v>1.2354045837454635</v>
      </c>
      <c r="M3098">
        <f t="shared" si="430"/>
        <v>9.2113935941215064E-5</v>
      </c>
      <c r="O3098">
        <f t="shared" si="431"/>
        <v>-1.0667613542335188E-2</v>
      </c>
      <c r="R3098">
        <f t="shared" si="432"/>
        <v>-3.4536301048587427E-4</v>
      </c>
      <c r="S3098">
        <f t="shared" si="433"/>
        <v>2.9821802316056772E-6</v>
      </c>
      <c r="U3098">
        <f t="shared" si="434"/>
        <v>9.6547811608606621E-8</v>
      </c>
    </row>
    <row r="3099" spans="1:21" x14ac:dyDescent="0.3">
      <c r="A3099">
        <f t="shared" si="435"/>
        <v>80</v>
      </c>
      <c r="D3099" s="61">
        <f t="shared" si="427"/>
        <v>3.735361953938126E-2</v>
      </c>
      <c r="E3099" s="61">
        <f>D3099/SUM(D3019:D3136)</f>
        <v>3.9280908289496271E-2</v>
      </c>
      <c r="F3099">
        <f>D3016*EXP(-N3016+D3016*A3099-EXP(-N3016+D3016*A3099))</f>
        <v>3.802147297302319E-2</v>
      </c>
      <c r="G3099">
        <f t="shared" si="436"/>
        <v>8.6317959287967173E-4</v>
      </c>
      <c r="H3099">
        <f>F3099*(1/D3016+A3099-A3099*EXP(-N3016+D3016*A3099))</f>
        <v>0.89682945508005263</v>
      </c>
      <c r="I3099">
        <f>F3099*(-1+EXP(-N3016+D3016*A3099))</f>
        <v>-6.6920382627491393E-3</v>
      </c>
      <c r="K3099">
        <f t="shared" si="428"/>
        <v>1.2594353164730801E-3</v>
      </c>
      <c r="L3099">
        <f t="shared" si="429"/>
        <v>0.80430307149918412</v>
      </c>
      <c r="M3099">
        <f t="shared" si="430"/>
        <v>4.4783376110098518E-5</v>
      </c>
      <c r="O3099">
        <f t="shared" si="431"/>
        <v>-6.0016170285561729E-3</v>
      </c>
      <c r="R3099">
        <f t="shared" si="432"/>
        <v>1.129498688581126E-3</v>
      </c>
      <c r="S3099">
        <f t="shared" si="433"/>
        <v>-8.428189327295423E-6</v>
      </c>
      <c r="U3099">
        <f t="shared" si="434"/>
        <v>1.5861773163796474E-6</v>
      </c>
    </row>
    <row r="3100" spans="1:21" x14ac:dyDescent="0.3">
      <c r="A3100">
        <f t="shared" si="435"/>
        <v>81</v>
      </c>
      <c r="D3100" s="61">
        <f t="shared" si="427"/>
        <v>3.688652398182779E-2</v>
      </c>
      <c r="E3100" s="61">
        <f>D3100/SUM(D3019:D3136)</f>
        <v>3.8789712577141137E-2</v>
      </c>
      <c r="F3100">
        <f>D3016*EXP(-N3016+D3016*A3100-EXP(-N3016+D3016*A3100))</f>
        <v>3.8549460542436659E-2</v>
      </c>
      <c r="G3100">
        <f t="shared" si="436"/>
        <v>8.3455828641848485E-4</v>
      </c>
      <c r="H3100">
        <f>F3100*(1/D3016+A3100-A3100*EXP(-N3016+D3016*A3100))</f>
        <v>0.63068460207320332</v>
      </c>
      <c r="I3100">
        <f>F3100*(-1+EXP(-N3016+D3016*A3100))</f>
        <v>-3.2617121266451526E-3</v>
      </c>
      <c r="K3100">
        <f t="shared" si="428"/>
        <v>2.402520347044787E-4</v>
      </c>
      <c r="L3100">
        <f t="shared" si="429"/>
        <v>0.39776306729223482</v>
      </c>
      <c r="M3100">
        <f t="shared" si="430"/>
        <v>1.0638765997104044E-5</v>
      </c>
      <c r="O3100">
        <f t="shared" si="431"/>
        <v>-2.0571116146705396E-3</v>
      </c>
      <c r="R3100">
        <f t="shared" si="432"/>
        <v>1.5152325890487159E-4</v>
      </c>
      <c r="S3100">
        <f t="shared" si="433"/>
        <v>-7.8363297504677028E-7</v>
      </c>
      <c r="U3100">
        <f t="shared" si="434"/>
        <v>5.772104017964204E-8</v>
      </c>
    </row>
    <row r="3101" spans="1:21" x14ac:dyDescent="0.3">
      <c r="A3101">
        <f t="shared" si="435"/>
        <v>82</v>
      </c>
      <c r="D3101" s="61">
        <f t="shared" si="427"/>
        <v>3.8021967694227748E-2</v>
      </c>
      <c r="E3101" s="61">
        <f>D3101/SUM(D3019:D3136)</f>
        <v>3.9983740381799956E-2</v>
      </c>
      <c r="F3101">
        <f>D3016*EXP(-N3016+D3016*A3101-EXP(-N3016+D3016*A3101))</f>
        <v>3.8690562205106749E-2</v>
      </c>
      <c r="G3101">
        <f t="shared" si="436"/>
        <v>9.0497186457670501E-4</v>
      </c>
      <c r="H3101">
        <f>F3101*(1/D3016+A3101-A3101*EXP(-N3016+D3016*A3101))</f>
        <v>0.31414000975798345</v>
      </c>
      <c r="I3101">
        <f>F3101*(-1+EXP(-N3016+D3016*A3101))</f>
        <v>6.5472377620976949E-4</v>
      </c>
      <c r="K3101">
        <f t="shared" si="428"/>
        <v>1.2931781766932077E-3</v>
      </c>
      <c r="L3101">
        <f t="shared" si="429"/>
        <v>9.8683945730745945E-2</v>
      </c>
      <c r="M3101">
        <f t="shared" si="430"/>
        <v>4.2866322313438031E-7</v>
      </c>
      <c r="O3101">
        <f t="shared" si="431"/>
        <v>2.0567493344732075E-4</v>
      </c>
      <c r="R3101">
        <f t="shared" si="432"/>
        <v>4.0623900504521552E-4</v>
      </c>
      <c r="S3101">
        <f t="shared" si="433"/>
        <v>8.4667449915664139E-7</v>
      </c>
      <c r="U3101">
        <f t="shared" si="434"/>
        <v>1.6723097966755689E-6</v>
      </c>
    </row>
    <row r="3102" spans="1:21" x14ac:dyDescent="0.3">
      <c r="A3102">
        <f t="shared" si="435"/>
        <v>83</v>
      </c>
      <c r="D3102" s="61">
        <f t="shared" si="427"/>
        <v>3.7052221085267276E-2</v>
      </c>
      <c r="E3102" s="61">
        <f>D3102/SUM(D3019:D3136)</f>
        <v>3.8963958950164766E-2</v>
      </c>
      <c r="F3102">
        <f>D3016*EXP(-N3016+D3016*A3102-EXP(-N3016+D3016*A3102))</f>
        <v>3.8397311119261715E-2</v>
      </c>
      <c r="G3102">
        <f t="shared" si="436"/>
        <v>8.4465615844319785E-4</v>
      </c>
      <c r="H3102">
        <f>F3102*(1/D3016+A3102-A3102*EXP(-N3016+D3016*A3102))</f>
        <v>-4.8365823108660833E-2</v>
      </c>
      <c r="I3102">
        <f>F3102*(-1+EXP(-N3016+D3016*A3102))</f>
        <v>4.9807864260448861E-3</v>
      </c>
      <c r="K3102">
        <f t="shared" si="428"/>
        <v>5.6664783090305121E-4</v>
      </c>
      <c r="L3102">
        <f t="shared" si="429"/>
        <v>2.3392528449782701E-3</v>
      </c>
      <c r="M3102">
        <f t="shared" si="430"/>
        <v>2.480823342187299E-5</v>
      </c>
      <c r="O3102">
        <f t="shared" si="431"/>
        <v>-2.4089983522410595E-4</v>
      </c>
      <c r="R3102">
        <f t="shared" si="432"/>
        <v>-2.7406388754363331E-5</v>
      </c>
      <c r="S3102">
        <f t="shared" si="433"/>
        <v>2.8223518245096953E-6</v>
      </c>
      <c r="U3102">
        <f t="shared" si="434"/>
        <v>3.2108976426713293E-7</v>
      </c>
    </row>
    <row r="3103" spans="1:21" x14ac:dyDescent="0.3">
      <c r="A3103">
        <f t="shared" si="435"/>
        <v>84</v>
      </c>
      <c r="D3103" s="61">
        <f t="shared" si="427"/>
        <v>3.6517876104514006E-2</v>
      </c>
      <c r="E3103" s="61">
        <f>D3103/SUM(D3019:D3136)</f>
        <v>3.8402044028859939E-2</v>
      </c>
      <c r="F3103">
        <f>D3016*EXP(-N3016+D3016*A3103-EXP(-N3016+D3016*A3103))</f>
        <v>3.7632504809053932E-2</v>
      </c>
      <c r="G3103">
        <f t="shared" si="436"/>
        <v>8.1231007511222016E-4</v>
      </c>
      <c r="H3103">
        <f>F3103*(1/D3016+A3103-A3103*EXP(-N3016+D3016*A3103))</f>
        <v>-0.44839268226220502</v>
      </c>
      <c r="I3103">
        <f>F3103*(-1+EXP(-N3016+D3016*A3103))</f>
        <v>9.5971570755432924E-3</v>
      </c>
      <c r="K3103">
        <f t="shared" si="428"/>
        <v>7.6953921980600637E-4</v>
      </c>
      <c r="L3103">
        <f t="shared" si="429"/>
        <v>0.20105599750629474</v>
      </c>
      <c r="M3103">
        <f t="shared" si="430"/>
        <v>9.2105423932650675E-5</v>
      </c>
      <c r="O3103">
        <f t="shared" si="431"/>
        <v>-4.3032950031945561E-3</v>
      </c>
      <c r="R3103">
        <f t="shared" si="432"/>
        <v>-3.4505575487477975E-4</v>
      </c>
      <c r="S3103">
        <f t="shared" si="433"/>
        <v>7.3853887682692789E-6</v>
      </c>
      <c r="U3103">
        <f t="shared" si="434"/>
        <v>5.9219061081963699E-7</v>
      </c>
    </row>
    <row r="3104" spans="1:21" x14ac:dyDescent="0.3">
      <c r="A3104">
        <f t="shared" si="435"/>
        <v>85</v>
      </c>
      <c r="D3104" s="61">
        <f t="shared" si="427"/>
        <v>3.4438768285532606E-2</v>
      </c>
      <c r="E3104" s="61">
        <f>D3104/SUM(D3019:D3136)</f>
        <v>3.6215663041730149E-2</v>
      </c>
      <c r="F3104">
        <f>D3016*EXP(-N3016+D3016*A3104-EXP(-N3016+D3016*A3104))</f>
        <v>3.6373853303300591E-2</v>
      </c>
      <c r="G3104">
        <f t="shared" si="436"/>
        <v>6.9246201208233299E-4</v>
      </c>
      <c r="H3104">
        <f>F3104*(1/D3016+A3104-A3104*EXP(-N3016+D3016*A3104))</f>
        <v>-0.87306196846050832</v>
      </c>
      <c r="I3104">
        <f>F3104*(-1+EXP(-N3016+D3016*A3104))</f>
        <v>1.4339583585892797E-2</v>
      </c>
      <c r="K3104">
        <f t="shared" si="428"/>
        <v>-1.5819026157044142E-4</v>
      </c>
      <c r="L3104">
        <f t="shared" si="429"/>
        <v>0.76223720077213764</v>
      </c>
      <c r="M3104">
        <f t="shared" si="430"/>
        <v>2.0562365741680613E-4</v>
      </c>
      <c r="O3104">
        <f t="shared" si="431"/>
        <v>-1.251934507240356E-2</v>
      </c>
      <c r="R3104">
        <f t="shared" si="432"/>
        <v>1.3810990115797227E-4</v>
      </c>
      <c r="S3104">
        <f t="shared" si="433"/>
        <v>-2.2683824782635898E-6</v>
      </c>
      <c r="U3104">
        <f t="shared" si="434"/>
        <v>2.5024158855724674E-8</v>
      </c>
    </row>
    <row r="3105" spans="1:21" x14ac:dyDescent="0.3">
      <c r="A3105">
        <f t="shared" si="435"/>
        <v>86</v>
      </c>
      <c r="D3105" s="61">
        <f t="shared" si="427"/>
        <v>3.2135071513350197E-2</v>
      </c>
      <c r="E3105" s="61">
        <f>D3105/SUM(D3019:D3136)</f>
        <v>3.3793105261499444E-2</v>
      </c>
      <c r="F3105">
        <f>D3016*EXP(-N3016+D3016*A3105-EXP(-N3016+D3016*A3105))</f>
        <v>3.4618628051056498E-2</v>
      </c>
      <c r="G3105">
        <f t="shared" si="436"/>
        <v>5.7083316693766267E-4</v>
      </c>
      <c r="H3105">
        <f>F3105*(1/D3016+A3105-A3105*EXP(-N3016+D3016*A3105))</f>
        <v>-1.3049893466392841</v>
      </c>
      <c r="I3105">
        <f>F3105*(-1+EXP(-N3016+D3016*A3105))</f>
        <v>1.9001223599981781E-2</v>
      </c>
      <c r="K3105">
        <f t="shared" si="428"/>
        <v>-8.2552278955705383E-4</v>
      </c>
      <c r="L3105">
        <f t="shared" si="429"/>
        <v>1.7029971948420257</v>
      </c>
      <c r="M3105">
        <f t="shared" si="430"/>
        <v>3.610464982965046E-4</v>
      </c>
      <c r="O3105">
        <f t="shared" si="431"/>
        <v>-2.4796394371087171E-2</v>
      </c>
      <c r="R3105">
        <f t="shared" si="432"/>
        <v>1.0772984457798989E-3</v>
      </c>
      <c r="S3105">
        <f t="shared" si="433"/>
        <v>-1.5685943111254284E-5</v>
      </c>
      <c r="U3105">
        <f t="shared" si="434"/>
        <v>6.8148787607805982E-7</v>
      </c>
    </row>
    <row r="3106" spans="1:21" x14ac:dyDescent="0.3">
      <c r="A3106">
        <f t="shared" si="435"/>
        <v>87</v>
      </c>
      <c r="D3106" s="61">
        <f t="shared" si="427"/>
        <v>2.9292899015876152E-2</v>
      </c>
      <c r="E3106" s="61">
        <f>D3106/SUM(D3019:D3136)</f>
        <v>3.0804288686481777E-2</v>
      </c>
      <c r="F3106">
        <f>D3016*EXP(-N3016+D3016*A3106-EXP(-N3016+D3016*A3106))</f>
        <v>3.2387764591684763E-2</v>
      </c>
      <c r="G3106">
        <f t="shared" si="436"/>
        <v>4.369478918370038E-4</v>
      </c>
      <c r="H3106">
        <f>F3106*(1/D3016+A3106-A3106*EXP(-N3016+D3016*A3106))</f>
        <v>-1.7227523054579401</v>
      </c>
      <c r="I3106">
        <f>F3106*(-1+EXP(-N3016+D3016*A3106))</f>
        <v>2.3340914821906266E-2</v>
      </c>
      <c r="K3106">
        <f t="shared" si="428"/>
        <v>-1.5834759052029863E-3</v>
      </c>
      <c r="L3106">
        <f t="shared" si="429"/>
        <v>2.9678755059606479</v>
      </c>
      <c r="M3106">
        <f t="shared" si="430"/>
        <v>5.4479830472348363E-4</v>
      </c>
      <c r="O3106">
        <f t="shared" si="431"/>
        <v>-4.0210614820936429E-2</v>
      </c>
      <c r="R3106">
        <f t="shared" si="432"/>
        <v>2.7279367663255432E-3</v>
      </c>
      <c r="S3106">
        <f t="shared" si="433"/>
        <v>-3.6959776225883825E-5</v>
      </c>
      <c r="U3106">
        <f t="shared" si="434"/>
        <v>2.5073959423584171E-6</v>
      </c>
    </row>
    <row r="3107" spans="1:21" x14ac:dyDescent="0.3">
      <c r="A3107">
        <f t="shared" si="435"/>
        <v>88</v>
      </c>
      <c r="D3107" s="61">
        <f t="shared" si="427"/>
        <v>2.6897095939756234E-2</v>
      </c>
      <c r="E3107" s="61">
        <f>D3107/SUM(D3019:D3136)</f>
        <v>2.8284872306670397E-2</v>
      </c>
      <c r="F3107">
        <f>D3016*EXP(-N3016+D3016*A3107-EXP(-N3016+D3016*A3107))</f>
        <v>2.9728732950922262E-2</v>
      </c>
      <c r="G3107">
        <f t="shared" si="436"/>
        <v>3.3796712502513618E-4</v>
      </c>
      <c r="H3107">
        <f>F3107*(1/D3016+A3107-A3107*EXP(-N3016+D3016*A3107))</f>
        <v>-2.1020363013814034</v>
      </c>
      <c r="I3107">
        <f>F3107*(-1+EXP(-N3016+D3016*A3107))</f>
        <v>2.7098459475471171E-2</v>
      </c>
      <c r="K3107">
        <f t="shared" si="428"/>
        <v>-1.4438606442518653E-3</v>
      </c>
      <c r="L3107">
        <f t="shared" si="429"/>
        <v>4.4185566123252098</v>
      </c>
      <c r="M3107">
        <f t="shared" si="430"/>
        <v>7.3432650594375335E-4</v>
      </c>
      <c r="O3107">
        <f t="shared" si="431"/>
        <v>-5.6961945528953263E-2</v>
      </c>
      <c r="R3107">
        <f t="shared" si="432"/>
        <v>3.0350474883533611E-3</v>
      </c>
      <c r="S3107">
        <f t="shared" si="433"/>
        <v>-3.9126399156486873E-5</v>
      </c>
      <c r="U3107">
        <f t="shared" si="434"/>
        <v>2.0847335600194118E-6</v>
      </c>
    </row>
    <row r="3108" spans="1:21" x14ac:dyDescent="0.3">
      <c r="A3108">
        <f t="shared" si="435"/>
        <v>89</v>
      </c>
      <c r="D3108" s="61">
        <f t="shared" si="427"/>
        <v>2.3295270772920481E-2</v>
      </c>
      <c r="E3108" s="61">
        <f>D3108/SUM(D3019:D3136)</f>
        <v>2.449720819813302E-2</v>
      </c>
      <c r="F3108">
        <f>D3016*EXP(-N3016+D3016*A3108-EXP(-N3016+D3016*A3108))</f>
        <v>2.6716416549795997E-2</v>
      </c>
      <c r="G3108">
        <f t="shared" si="436"/>
        <v>2.1304958279716932E-4</v>
      </c>
      <c r="H3108">
        <f>F3108*(1/D3016+A3108-A3108*EXP(-N3016+D3016*A3108))</f>
        <v>-2.417535343854937</v>
      </c>
      <c r="I3108">
        <f>F3108*(-1+EXP(-N3016+D3016*A3108))</f>
        <v>3.0017142487074319E-2</v>
      </c>
      <c r="K3108">
        <f t="shared" si="428"/>
        <v>-2.2192083516629768E-3</v>
      </c>
      <c r="L3108">
        <f t="shared" si="429"/>
        <v>5.8444771387878083</v>
      </c>
      <c r="M3108">
        <f t="shared" si="430"/>
        <v>9.0102884308932221E-4</v>
      </c>
      <c r="O3108">
        <f t="shared" si="431"/>
        <v>-7.2567502884031854E-2</v>
      </c>
      <c r="R3108">
        <f t="shared" si="432"/>
        <v>5.3650146255233028E-3</v>
      </c>
      <c r="S3108">
        <f t="shared" si="433"/>
        <v>-6.6614293300372904E-5</v>
      </c>
      <c r="U3108">
        <f t="shared" si="434"/>
        <v>4.9248857080907065E-6</v>
      </c>
    </row>
    <row r="3109" spans="1:21" x14ac:dyDescent="0.3">
      <c r="A3109">
        <f t="shared" si="435"/>
        <v>90</v>
      </c>
      <c r="D3109" s="61">
        <f t="shared" si="427"/>
        <v>2.0845945639594399E-2</v>
      </c>
      <c r="E3109" s="61">
        <f>D3109/SUM(D3019:D3136)</f>
        <v>2.1921508249379575E-2</v>
      </c>
      <c r="F3109">
        <f>D3016*EXP(-N3016+D3016*A3109-EXP(-N3016+D3016*A3109))</f>
        <v>2.345128554304645E-2</v>
      </c>
      <c r="G3109">
        <f t="shared" si="436"/>
        <v>1.4449285660336677E-4</v>
      </c>
      <c r="H3109">
        <f>F3109*(1/D3016+A3109-A3109*EXP(-N3016+D3016*A3109))</f>
        <v>-2.6455600110390129</v>
      </c>
      <c r="I3109">
        <f>F3109*(-1+EXP(-N3016+D3016*A3109))</f>
        <v>3.187232300048895E-2</v>
      </c>
      <c r="K3109">
        <f t="shared" si="428"/>
        <v>-1.5297772936668751E-3</v>
      </c>
      <c r="L3109">
        <f t="shared" si="429"/>
        <v>6.9989877720087419</v>
      </c>
      <c r="M3109">
        <f t="shared" si="430"/>
        <v>1.015844973447497E-3</v>
      </c>
      <c r="O3109">
        <f t="shared" si="431"/>
        <v>-8.4320143189012528E-2</v>
      </c>
      <c r="R3109">
        <f t="shared" si="432"/>
        <v>4.0471176339205691E-3</v>
      </c>
      <c r="S3109">
        <f t="shared" si="433"/>
        <v>-4.8757556022564478E-5</v>
      </c>
      <c r="U3109">
        <f t="shared" si="434"/>
        <v>2.3402185682187484E-6</v>
      </c>
    </row>
    <row r="3110" spans="1:21" x14ac:dyDescent="0.3">
      <c r="A3110">
        <f t="shared" si="435"/>
        <v>91</v>
      </c>
      <c r="D3110" s="61">
        <f t="shared" si="427"/>
        <v>1.781497199623313E-2</v>
      </c>
      <c r="E3110" s="61">
        <f>D3110/SUM(D3019:D3136)</f>
        <v>1.8734149188037948E-2</v>
      </c>
      <c r="F3110">
        <f>D3016*EXP(-N3016+D3016*A3110-EXP(-N3016+D3016*A3110))</f>
        <v>2.0054364288919907E-2</v>
      </c>
      <c r="G3110">
        <f t="shared" si="436"/>
        <v>7.8024699492078799E-5</v>
      </c>
      <c r="H3110">
        <f>F3110*(1/D3016+A3110-A3110*EXP(-N3016+D3016*A3110))</f>
        <v>-2.7671312359563247</v>
      </c>
      <c r="I3110">
        <f>F3110*(-1+EXP(-N3016+D3016*A3110))</f>
        <v>3.2503143951498219E-2</v>
      </c>
      <c r="K3110">
        <f t="shared" si="428"/>
        <v>-1.3202151008819586E-3</v>
      </c>
      <c r="L3110">
        <f t="shared" si="429"/>
        <v>7.6570152770051774</v>
      </c>
      <c r="M3110">
        <f t="shared" si="430"/>
        <v>1.0564543667318153E-3</v>
      </c>
      <c r="O3110">
        <f t="shared" si="431"/>
        <v>-8.9940464894975605E-2</v>
      </c>
      <c r="R3110">
        <f t="shared" si="432"/>
        <v>3.6532084438316982E-3</v>
      </c>
      <c r="S3110">
        <f t="shared" si="433"/>
        <v>-4.2911141470908044E-5</v>
      </c>
      <c r="U3110">
        <f t="shared" si="434"/>
        <v>1.7429679125967603E-6</v>
      </c>
    </row>
    <row r="3111" spans="1:21" x14ac:dyDescent="0.3">
      <c r="A3111">
        <f t="shared" si="435"/>
        <v>92</v>
      </c>
      <c r="D3111" s="61">
        <f t="shared" si="427"/>
        <v>1.5331239437415897E-2</v>
      </c>
      <c r="E3111" s="61">
        <f>D3111/SUM(D3019:D3136)</f>
        <v>1.6122266536192753E-2</v>
      </c>
      <c r="F3111">
        <f>D3016*EXP(-N3016+D3016*A3111-EXP(-N3016+D3016*A3111))</f>
        <v>1.6658904647005899E-2</v>
      </c>
      <c r="G3111">
        <f t="shared" si="436"/>
        <v>3.8704280507846559E-5</v>
      </c>
      <c r="H3111">
        <f>F3111*(1/D3016+A3111-A3111*EXP(-N3016+D3016*A3111))</f>
        <v>-2.7711355985802468</v>
      </c>
      <c r="I3111">
        <f>F3111*(-1+EXP(-N3016+D3016*A3111))</f>
        <v>3.1842501763461387E-2</v>
      </c>
      <c r="K3111">
        <f t="shared" si="428"/>
        <v>-5.3663811081314586E-4</v>
      </c>
      <c r="L3111">
        <f t="shared" si="429"/>
        <v>7.6791925057187029</v>
      </c>
      <c r="M3111">
        <f t="shared" si="430"/>
        <v>1.0139449185560415E-3</v>
      </c>
      <c r="O3111">
        <f t="shared" si="431"/>
        <v>-8.8239890184582129E-2</v>
      </c>
      <c r="R3111">
        <f t="shared" si="432"/>
        <v>1.4870969724291598E-3</v>
      </c>
      <c r="S3111">
        <f t="shared" si="433"/>
        <v>-1.7087899989908185E-5</v>
      </c>
      <c r="U3111">
        <f t="shared" si="434"/>
        <v>2.8798046197710221E-7</v>
      </c>
    </row>
    <row r="3112" spans="1:21" x14ac:dyDescent="0.3">
      <c r="A3112">
        <f t="shared" si="435"/>
        <v>93</v>
      </c>
      <c r="D3112" s="61">
        <f t="shared" si="427"/>
        <v>1.3257293749188751E-2</v>
      </c>
      <c r="E3112" s="61">
        <f>D3112/SUM(D3019:D3136)</f>
        <v>1.3941314023926624E-2</v>
      </c>
      <c r="F3112">
        <f>D3016*EXP(-N3016+D3016*A3112-EXP(-N3016+D3016*A3112))</f>
        <v>1.339927170956574E-2</v>
      </c>
      <c r="G3112">
        <f t="shared" si="436"/>
        <v>1.6324217418254476E-5</v>
      </c>
      <c r="H3112">
        <f>F3112*(1/D3016+A3112-A3112*EXP(-N3016+D3016*A3112))</f>
        <v>-2.656936971308185</v>
      </c>
      <c r="I3112">
        <f>F3112*(-1+EXP(-N3016+D3016*A3112))</f>
        <v>2.9938951893327223E-2</v>
      </c>
      <c r="K3112">
        <f t="shared" si="428"/>
        <v>5.4204231436088407E-4</v>
      </c>
      <c r="L3112">
        <f t="shared" si="429"/>
        <v>7.0593140695043113</v>
      </c>
      <c r="M3112">
        <f t="shared" si="430"/>
        <v>8.9634084047096173E-4</v>
      </c>
      <c r="O3112">
        <f t="shared" si="431"/>
        <v>-7.9545908167598281E-2</v>
      </c>
      <c r="R3112">
        <f t="shared" si="432"/>
        <v>-1.4401722650388864E-3</v>
      </c>
      <c r="S3112">
        <f t="shared" si="433"/>
        <v>1.622817877379826E-5</v>
      </c>
      <c r="U3112">
        <f t="shared" si="434"/>
        <v>2.9380987055770345E-7</v>
      </c>
    </row>
    <row r="3113" spans="1:21" x14ac:dyDescent="0.3">
      <c r="A3113">
        <f t="shared" si="435"/>
        <v>94</v>
      </c>
      <c r="D3113" s="61">
        <f t="shared" si="427"/>
        <v>9.0454195876209995E-3</v>
      </c>
      <c r="E3113" s="61">
        <f>D3113/SUM(D3019:D3136)</f>
        <v>9.5121249732373122E-3</v>
      </c>
      <c r="F3113">
        <f>D3016*EXP(-N3016+D3016*A3113-EXP(-N3016+D3016*A3113))</f>
        <v>1.039824370207135E-2</v>
      </c>
      <c r="G3113">
        <f t="shared" si="436"/>
        <v>1.5121608604213141E-7</v>
      </c>
      <c r="H3113">
        <f>F3113*(1/D3016+A3113-A3113*EXP(-N3016+D3016*A3113))</f>
        <v>-2.4357526530093447</v>
      </c>
      <c r="I3113">
        <f>F3113*(-1+EXP(-N3016+D3016*A3113))</f>
        <v>2.6963912026172987E-2</v>
      </c>
      <c r="K3113">
        <f t="shared" si="428"/>
        <v>-8.8611872883403824E-4</v>
      </c>
      <c r="L3113">
        <f t="shared" si="429"/>
        <v>5.9328909866420609</v>
      </c>
      <c r="M3113">
        <f t="shared" si="430"/>
        <v>7.2705255175519628E-4</v>
      </c>
      <c r="O3113">
        <f t="shared" si="431"/>
        <v>-6.5677420253261426E-2</v>
      </c>
      <c r="R3113">
        <f t="shared" si="432"/>
        <v>2.1583660446387767E-3</v>
      </c>
      <c r="S3113">
        <f t="shared" si="433"/>
        <v>-2.3893227449025244E-5</v>
      </c>
      <c r="U3113">
        <f t="shared" si="434"/>
        <v>7.8520640159045179E-7</v>
      </c>
    </row>
    <row r="3114" spans="1:21" x14ac:dyDescent="0.3">
      <c r="A3114">
        <f t="shared" si="435"/>
        <v>95</v>
      </c>
      <c r="D3114" s="61">
        <f t="shared" si="427"/>
        <v>6.6577472090300514E-3</v>
      </c>
      <c r="E3114" s="61">
        <f>D3114/SUM(D3019:D3136)</f>
        <v>7.0012588005518668E-3</v>
      </c>
      <c r="F3114">
        <f>D3016*EXP(-N3016+D3016*A3114-EXP(-N3016+D3016*A3114))</f>
        <v>7.7545642756212509E-3</v>
      </c>
      <c r="G3114">
        <f t="shared" si="436"/>
        <v>8.4084416032571186E-6</v>
      </c>
      <c r="H3114">
        <f>F3114*(1/D3016+A3114-A3114*EXP(-N3016+D3016*A3114))</f>
        <v>-2.1301878088772068</v>
      </c>
      <c r="I3114">
        <f>F3114*(-1+EXP(-N3016+D3016*A3114))</f>
        <v>2.3199049333976676E-2</v>
      </c>
      <c r="K3114">
        <f t="shared" si="428"/>
        <v>-7.5330547506938413E-4</v>
      </c>
      <c r="L3114">
        <f t="shared" si="429"/>
        <v>4.5377001010890758</v>
      </c>
      <c r="M3114">
        <f t="shared" si="430"/>
        <v>5.3819589000028364E-4</v>
      </c>
      <c r="O3114">
        <f t="shared" si="431"/>
        <v>-4.9418332068777999E-2</v>
      </c>
      <c r="R3114">
        <f t="shared" si="432"/>
        <v>1.6046821393532547E-3</v>
      </c>
      <c r="S3114">
        <f t="shared" si="433"/>
        <v>-1.7475970879689379E-5</v>
      </c>
      <c r="U3114">
        <f t="shared" si="434"/>
        <v>5.6746913876951051E-7</v>
      </c>
    </row>
    <row r="3115" spans="1:21" x14ac:dyDescent="0.3">
      <c r="A3115">
        <f t="shared" si="435"/>
        <v>96</v>
      </c>
      <c r="D3115" s="61">
        <f t="shared" si="427"/>
        <v>4.8878008543466033E-3</v>
      </c>
      <c r="E3115" s="61">
        <f>D3115/SUM(D3019:D3136)</f>
        <v>5.1399907014229541E-3</v>
      </c>
      <c r="F3115">
        <f>D3016*EXP(-N3016+D3016*A3115-EXP(-N3016+D3016*A3115))</f>
        <v>5.5329481567646813E-3</v>
      </c>
      <c r="G3115">
        <f t="shared" si="436"/>
        <v>2.2667115263823271E-5</v>
      </c>
      <c r="H3115">
        <f>F3115*(1/D3016+A3115-A3115*EXP(-N3016+D3016*A3115))</f>
        <v>-1.771631134341465</v>
      </c>
      <c r="I3115">
        <f>F3115*(-1+EXP(-N3016+D3016*A3115))</f>
        <v>1.9002420071199452E-2</v>
      </c>
      <c r="K3115">
        <f t="shared" si="428"/>
        <v>-3.929574553417272E-4</v>
      </c>
      <c r="L3115">
        <f t="shared" si="429"/>
        <v>3.1386768761680259</v>
      </c>
      <c r="M3115">
        <f t="shared" si="430"/>
        <v>3.6109196856232378E-4</v>
      </c>
      <c r="O3115">
        <f t="shared" si="431"/>
        <v>-3.3665279025972106E-2</v>
      </c>
      <c r="R3115">
        <f t="shared" si="432"/>
        <v>6.9617566235499978E-4</v>
      </c>
      <c r="S3115">
        <f t="shared" si="433"/>
        <v>-7.4671426365130988E-6</v>
      </c>
      <c r="U3115">
        <f t="shared" si="434"/>
        <v>1.5441556170864552E-7</v>
      </c>
    </row>
    <row r="3116" spans="1:21" x14ac:dyDescent="0.3">
      <c r="A3116">
        <f t="shared" si="435"/>
        <v>97</v>
      </c>
      <c r="D3116" s="61">
        <f t="shared" si="427"/>
        <v>3.4765554235162968E-3</v>
      </c>
      <c r="E3116" s="61">
        <f>D3116/SUM(D3019:D3136)</f>
        <v>3.655930976394921E-3</v>
      </c>
      <c r="F3116">
        <f>D3016*EXP(-N3016+D3016*A3116-EXP(-N3016+D3016*A3116))</f>
        <v>3.758617803423599E-3</v>
      </c>
      <c r="G3116">
        <f t="shared" si="436"/>
        <v>3.9000763444956578E-5</v>
      </c>
      <c r="H3116">
        <f>F3116*(1/D3016+A3116-A3116*EXP(-N3016+D3016*A3116))</f>
        <v>-1.3957291128761065</v>
      </c>
      <c r="I3116">
        <f>F3116*(-1+EXP(-N3016+D3016*A3116))</f>
        <v>1.4757339398726624E-2</v>
      </c>
      <c r="K3116">
        <f t="shared" si="428"/>
        <v>-1.0268682702867802E-4</v>
      </c>
      <c r="L3116">
        <f t="shared" si="429"/>
        <v>1.9480597565299231</v>
      </c>
      <c r="M3116">
        <f t="shared" si="430"/>
        <v>2.1777906612920907E-4</v>
      </c>
      <c r="O3116">
        <f t="shared" si="431"/>
        <v>-2.0597248227396326E-2</v>
      </c>
      <c r="R3116">
        <f t="shared" si="432"/>
        <v>1.4332299399279897E-4</v>
      </c>
      <c r="S3116">
        <f t="shared" si="433"/>
        <v>-1.5153843582405361E-6</v>
      </c>
      <c r="U3116">
        <f t="shared" si="434"/>
        <v>1.0544584445217637E-8</v>
      </c>
    </row>
    <row r="3117" spans="1:21" x14ac:dyDescent="0.3">
      <c r="A3117">
        <f t="shared" si="435"/>
        <v>98</v>
      </c>
      <c r="D3117" s="61">
        <f t="shared" si="427"/>
        <v>2.3941910586170886E-3</v>
      </c>
      <c r="E3117" s="61">
        <f>D3117/SUM(D3019:D3136)</f>
        <v>2.5177211890247695E-3</v>
      </c>
      <c r="F3117">
        <f>D3016*EXP(-N3016+D3016*A3117-EXP(-N3016+D3016*A3117))</f>
        <v>2.4177226396686568E-3</v>
      </c>
      <c r="G3117">
        <f t="shared" si="436"/>
        <v>5.4512659797153032E-5</v>
      </c>
      <c r="H3117">
        <f>F3117*(1/D3016+A3117-A3117*EXP(-N3016+D3016*A3117))</f>
        <v>-1.0367574281913101</v>
      </c>
      <c r="I3117">
        <f>F3117*(-1+EXP(-N3016+D3016*A3117))</f>
        <v>1.0813698764311087E-2</v>
      </c>
      <c r="K3117">
        <f t="shared" si="428"/>
        <v>9.9998549356112697E-5</v>
      </c>
      <c r="L3117">
        <f t="shared" si="429"/>
        <v>1.0748659649098595</v>
      </c>
      <c r="M3117">
        <f t="shared" si="430"/>
        <v>1.1693608096526312E-4</v>
      </c>
      <c r="O3117">
        <f t="shared" si="431"/>
        <v>-1.1211182520122711E-2</v>
      </c>
      <c r="R3117">
        <f t="shared" si="432"/>
        <v>-1.0367423885330519E-4</v>
      </c>
      <c r="S3117">
        <f t="shared" si="433"/>
        <v>1.0813541896050971E-6</v>
      </c>
      <c r="U3117">
        <f t="shared" si="434"/>
        <v>9.9997098733269064E-9</v>
      </c>
    </row>
    <row r="3118" spans="1:21" x14ac:dyDescent="0.3">
      <c r="A3118">
        <f t="shared" si="435"/>
        <v>99</v>
      </c>
      <c r="D3118" s="61">
        <f t="shared" si="427"/>
        <v>1.5955694114344733E-3</v>
      </c>
      <c r="E3118" s="61">
        <f>D3118/SUM(D3019:D3136)</f>
        <v>1.6778940432802104E-3</v>
      </c>
      <c r="F3118">
        <f>D3016*EXP(-N3016+D3016*A3118-EXP(-N3016+D3016*A3118))</f>
        <v>1.4637385926154381E-3</v>
      </c>
      <c r="G3118">
        <f t="shared" si="436"/>
        <v>6.7619308741757194E-5</v>
      </c>
      <c r="H3118">
        <f>F3118*(1/D3016+A3118-A3118*EXP(-N3016+D3016*A3118))</f>
        <v>-0.72218411209652811</v>
      </c>
      <c r="I3118">
        <f>F3118*(-1+EXP(-N3016+D3016*A3118))</f>
        <v>7.4353508136331108E-3</v>
      </c>
      <c r="K3118">
        <f t="shared" si="428"/>
        <v>2.1415545066477237E-4</v>
      </c>
      <c r="L3118">
        <f t="shared" si="429"/>
        <v>0.52154989176465072</v>
      </c>
      <c r="M3118">
        <f t="shared" si="430"/>
        <v>5.5284441721794567E-5</v>
      </c>
      <c r="O3118">
        <f t="shared" si="431"/>
        <v>-5.3696922254698257E-3</v>
      </c>
      <c r="R3118">
        <f t="shared" si="432"/>
        <v>-1.5465966398897047E-4</v>
      </c>
      <c r="S3118">
        <f t="shared" si="433"/>
        <v>1.5923209043442808E-6</v>
      </c>
      <c r="U3118">
        <f t="shared" si="434"/>
        <v>4.586255704943175E-8</v>
      </c>
    </row>
    <row r="3119" spans="1:21" x14ac:dyDescent="0.3">
      <c r="A3119">
        <f t="shared" si="435"/>
        <v>100</v>
      </c>
      <c r="D3119" s="61">
        <f t="shared" si="427"/>
        <v>1.0288153478439466E-3</v>
      </c>
      <c r="E3119" s="61">
        <f>D3119/SUM(D3019:D3136)</f>
        <v>1.0818978675648226E-3</v>
      </c>
      <c r="F3119">
        <f>D3016*EXP(-N3016+D3016*A3119-EXP(-N3016+D3016*A3119))</f>
        <v>8.2847575209097886E-4</v>
      </c>
      <c r="G3119">
        <f t="shared" si="436"/>
        <v>7.7776387786734942E-5</v>
      </c>
      <c r="H3119">
        <f>F3119*(1/D3016+A3119-A3119*EXP(-N3016+D3016*A3119))</f>
        <v>-0.46883259197620725</v>
      </c>
      <c r="I3119">
        <f>F3119*(-1+EXP(-N3016+D3016*A3119))</f>
        <v>4.7670882925105063E-3</v>
      </c>
      <c r="K3119">
        <f t="shared" si="428"/>
        <v>2.534221154738437E-4</v>
      </c>
      <c r="L3119">
        <f t="shared" si="429"/>
        <v>0.21980399929912883</v>
      </c>
      <c r="M3119">
        <f t="shared" si="430"/>
        <v>2.2725130788590736E-5</v>
      </c>
      <c r="O3119">
        <f t="shared" si="431"/>
        <v>-2.2349663603571327E-3</v>
      </c>
      <c r="R3119">
        <f t="shared" si="432"/>
        <v>-1.1881254726169584E-4</v>
      </c>
      <c r="S3119">
        <f t="shared" si="433"/>
        <v>1.208085599738606E-6</v>
      </c>
      <c r="U3119">
        <f t="shared" si="434"/>
        <v>6.4222768611238176E-8</v>
      </c>
    </row>
    <row r="3120" spans="1:21" x14ac:dyDescent="0.3">
      <c r="A3120">
        <f t="shared" si="435"/>
        <v>101</v>
      </c>
      <c r="D3120" s="61">
        <f t="shared" si="427"/>
        <v>6.4180751822480171E-4</v>
      </c>
      <c r="E3120" s="61">
        <f>D3120/SUM(D3019:D3136)</f>
        <v>6.7492207110795145E-4</v>
      </c>
      <c r="F3120">
        <f>D3016*EXP(-N3016+D3016*A3120-EXP(-N3016+D3016*A3120))</f>
        <v>4.3512294358230954E-4</v>
      </c>
      <c r="G3120">
        <f t="shared" si="436"/>
        <v>8.5120331255474587E-5</v>
      </c>
      <c r="H3120">
        <f>F3120*(1/D3016+A3120-A3120*EXP(-N3016+D3016*A3120))</f>
        <v>-0.28166184560850005</v>
      </c>
      <c r="I3120">
        <f>F3120*(-1+EXP(-N3016+D3016*A3120))</f>
        <v>2.8296882824099959E-3</v>
      </c>
      <c r="K3120">
        <f t="shared" si="428"/>
        <v>2.3979912752564191E-4</v>
      </c>
      <c r="L3120">
        <f t="shared" si="429"/>
        <v>7.9333395271586518E-2</v>
      </c>
      <c r="M3120">
        <f t="shared" si="430"/>
        <v>8.0071357756084329E-6</v>
      </c>
      <c r="O3120">
        <f t="shared" si="431"/>
        <v>-7.9701522412034596E-4</v>
      </c>
      <c r="R3120">
        <f t="shared" si="432"/>
        <v>-6.7542264834180368E-5</v>
      </c>
      <c r="S3120">
        <f t="shared" si="433"/>
        <v>6.7855678129144919E-7</v>
      </c>
      <c r="U3120">
        <f t="shared" si="434"/>
        <v>5.7503621562059073E-8</v>
      </c>
    </row>
    <row r="3121" spans="1:21" x14ac:dyDescent="0.3">
      <c r="A3121">
        <f t="shared" si="435"/>
        <v>102</v>
      </c>
      <c r="D3121" s="61">
        <f t="shared" si="427"/>
        <v>3.8744594338125174E-4</v>
      </c>
      <c r="E3121" s="61">
        <f>D3121/SUM(D3019:D3136)</f>
        <v>4.074365150357371E-4</v>
      </c>
      <c r="F3121">
        <f>D3016*EXP(-N3016+D3016*A3121-EXP(-N3016+D3016*A3121))</f>
        <v>2.1030858258699233E-4</v>
      </c>
      <c r="G3121">
        <f t="shared" si="436"/>
        <v>9.0127559651788697E-5</v>
      </c>
      <c r="H3121">
        <f>F3121*(1/D3016+A3121-A3121*EXP(-N3016+D3016*A3121))</f>
        <v>-0.15535645663336489</v>
      </c>
      <c r="I3121">
        <f>F3121*(-1+EXP(-N3016+D3016*A3121))</f>
        <v>1.5427043096902023E-3</v>
      </c>
      <c r="K3121">
        <f t="shared" si="428"/>
        <v>1.9712793244874478E-4</v>
      </c>
      <c r="L3121">
        <f t="shared" si="429"/>
        <v>2.4135628617674588E-2</v>
      </c>
      <c r="M3121">
        <f t="shared" si="430"/>
        <v>2.3799365871367235E-6</v>
      </c>
      <c r="O3121">
        <f t="shared" si="431"/>
        <v>-2.3966907518649104E-4</v>
      </c>
      <c r="R3121">
        <f t="shared" si="432"/>
        <v>-3.06250970886983E-5</v>
      </c>
      <c r="S3121">
        <f t="shared" si="433"/>
        <v>3.0411011094899763E-7</v>
      </c>
      <c r="U3121">
        <f t="shared" si="434"/>
        <v>3.8859421751516883E-8</v>
      </c>
    </row>
    <row r="3122" spans="1:21" x14ac:dyDescent="0.3">
      <c r="A3122">
        <f t="shared" si="435"/>
        <v>103</v>
      </c>
      <c r="D3122" s="61">
        <f t="shared" si="427"/>
        <v>2.2644038814417097E-4</v>
      </c>
      <c r="E3122" s="61">
        <f>D3122/SUM(D3019:D3136)</f>
        <v>2.3812375425496599E-4</v>
      </c>
      <c r="F3122">
        <f>D3016*EXP(-N3016+D3016*A3122-EXP(-N3016+D3016*A3122))</f>
        <v>9.2685569201710597E-5</v>
      </c>
      <c r="G3122">
        <f t="shared" si="436"/>
        <v>9.337098599659761E-5</v>
      </c>
      <c r="H3122">
        <f>F3122*(1/D3016+A3122-A3122*EXP(-N3016+D3016*A3122))</f>
        <v>-7.7973702853892018E-2</v>
      </c>
      <c r="I3122">
        <f>F3122*(-1+EXP(-N3016+D3016*A3122))</f>
        <v>7.6558112058338419E-4</v>
      </c>
      <c r="K3122">
        <f t="shared" si="428"/>
        <v>1.4543818505325539E-4</v>
      </c>
      <c r="L3122">
        <f t="shared" si="429"/>
        <v>6.079898336747048E-3</v>
      </c>
      <c r="M3122">
        <f t="shared" si="430"/>
        <v>5.861144521937103E-7</v>
      </c>
      <c r="O3122">
        <f t="shared" si="431"/>
        <v>-5.9695194806918471E-5</v>
      </c>
      <c r="R3122">
        <f t="shared" si="432"/>
        <v>-1.1340353824951895E-5</v>
      </c>
      <c r="S3122">
        <f t="shared" si="433"/>
        <v>1.1134472868868486E-7</v>
      </c>
      <c r="U3122">
        <f t="shared" si="434"/>
        <v>2.115226567158496E-8</v>
      </c>
    </row>
    <row r="3123" spans="1:21" x14ac:dyDescent="0.3">
      <c r="A3123">
        <f t="shared" si="435"/>
        <v>104</v>
      </c>
      <c r="D3123" s="61">
        <f t="shared" si="427"/>
        <v>1.2820683204820948E-4</v>
      </c>
      <c r="E3123" s="61">
        <f>D3123/SUM(D3019:D3136)</f>
        <v>1.348217622247589E-4</v>
      </c>
      <c r="F3123">
        <f>D3016*EXP(-N3016+D3016*A3123-EXP(-N3016+D3016*A3123))</f>
        <v>3.6866394550972672E-5</v>
      </c>
      <c r="G3123">
        <f t="shared" si="436"/>
        <v>9.537804398242467E-5</v>
      </c>
      <c r="H3123">
        <f>F3123*(1/D3016+A3123-A3123*EXP(-N3016+D3016*A3123))</f>
        <v>-3.5257158737464711E-2</v>
      </c>
      <c r="I3123">
        <f>F3123*(-1+EXP(-N3016+D3016*A3123))</f>
        <v>3.4238119148917949E-4</v>
      </c>
      <c r="K3123">
        <f t="shared" si="428"/>
        <v>9.7955367673786226E-5</v>
      </c>
      <c r="L3123">
        <f t="shared" si="429"/>
        <v>1.2430672422387842E-3</v>
      </c>
      <c r="M3123">
        <f t="shared" si="430"/>
        <v>1.1722488028555019E-7</v>
      </c>
      <c r="O3123">
        <f t="shared" si="431"/>
        <v>-1.2071388017056302E-5</v>
      </c>
      <c r="R3123">
        <f t="shared" si="432"/>
        <v>-3.4536279472614004E-6</v>
      </c>
      <c r="S3123">
        <f t="shared" si="433"/>
        <v>3.3538075496911587E-8</v>
      </c>
      <c r="U3123">
        <f t="shared" si="434"/>
        <v>9.5952540561066443E-9</v>
      </c>
    </row>
    <row r="3124" spans="1:21" x14ac:dyDescent="0.3">
      <c r="A3124">
        <f t="shared" si="435"/>
        <v>105</v>
      </c>
      <c r="D3124" s="61">
        <f t="shared" si="427"/>
        <v>7.0381355086549861E-5</v>
      </c>
      <c r="E3124" s="61">
        <f>D3124/SUM(D3019:D3136)</f>
        <v>7.4012735272696199E-5</v>
      </c>
      <c r="F3124">
        <f>D3016*EXP(-N3016+D3016*A3124-EXP(-N3016+D3016*A3124))</f>
        <v>1.3084969715162798E-5</v>
      </c>
      <c r="G3124">
        <f t="shared" si="436"/>
        <v>9.6569484107403406E-5</v>
      </c>
      <c r="H3124">
        <f>F3124*(1/D3016+A3124-A3124*EXP(-N3016+D3016*A3124))</f>
        <v>-1.4203001997881333E-2</v>
      </c>
      <c r="I3124">
        <f>F3124*(-1+EXP(-N3016+D3016*A3124))</f>
        <v>1.3645142394844511E-4</v>
      </c>
      <c r="K3124">
        <f t="shared" si="428"/>
        <v>6.0927765557533404E-5</v>
      </c>
      <c r="L3124">
        <f t="shared" si="429"/>
        <v>2.0172526575182114E-4</v>
      </c>
      <c r="M3124">
        <f t="shared" si="430"/>
        <v>1.86189910975583E-8</v>
      </c>
      <c r="O3124">
        <f t="shared" si="431"/>
        <v>-1.9380198469535187E-6</v>
      </c>
      <c r="R3124">
        <f t="shared" si="432"/>
        <v>-8.6535717594009242E-7</v>
      </c>
      <c r="S3124">
        <f t="shared" si="433"/>
        <v>8.3136803683224632E-9</v>
      </c>
      <c r="U3124">
        <f t="shared" si="434"/>
        <v>3.7121926158337537E-9</v>
      </c>
    </row>
    <row r="3125" spans="1:21" x14ac:dyDescent="0.3">
      <c r="A3125">
        <f t="shared" si="435"/>
        <v>106</v>
      </c>
      <c r="D3125" s="61">
        <f t="shared" si="427"/>
        <v>3.7500025463462952E-5</v>
      </c>
      <c r="E3125" s="61">
        <f>D3125/SUM(D3019:D3136)</f>
        <v>3.9434868139915291E-5</v>
      </c>
      <c r="F3125">
        <f>D3016*EXP(-N3016+D3016*A3125-EXP(-N3016+D3016*A3125))</f>
        <v>4.092139695900179E-6</v>
      </c>
      <c r="G3125">
        <f t="shared" si="436"/>
        <v>9.7250271571499181E-5</v>
      </c>
      <c r="H3125">
        <f>F3125*(1/D3016+A3125-A3125*EXP(-N3016+D3016*A3125))</f>
        <v>-5.0342972012179009E-3</v>
      </c>
      <c r="I3125">
        <f>F3125*(-1+EXP(-N3016+D3016*A3125))</f>
        <v>4.7860384620374808E-5</v>
      </c>
      <c r="K3125">
        <f t="shared" si="428"/>
        <v>3.5342728444015111E-5</v>
      </c>
      <c r="L3125">
        <f t="shared" si="429"/>
        <v>2.5344148310190392E-5</v>
      </c>
      <c r="M3125">
        <f t="shared" si="430"/>
        <v>2.2906164160102096E-9</v>
      </c>
      <c r="O3125">
        <f t="shared" si="431"/>
        <v>-2.4094340034356518E-7</v>
      </c>
      <c r="R3125">
        <f t="shared" si="432"/>
        <v>-1.7792579888910958E-7</v>
      </c>
      <c r="S3125">
        <f t="shared" si="433"/>
        <v>1.6915165768640241E-9</v>
      </c>
      <c r="U3125">
        <f t="shared" si="434"/>
        <v>1.2491084538673948E-9</v>
      </c>
    </row>
    <row r="3126" spans="1:21" x14ac:dyDescent="0.3">
      <c r="A3126">
        <f t="shared" si="435"/>
        <v>107</v>
      </c>
      <c r="D3126" s="61">
        <f t="shared" si="427"/>
        <v>1.9415139914063055E-5</v>
      </c>
      <c r="E3126" s="61">
        <f>D3126/SUM(D3019:D3136)</f>
        <v>2.041687900119042E-5</v>
      </c>
      <c r="F3126">
        <f>D3016*EXP(-N3016+D3016*A3126-EXP(-N3016+D3016*A3126))</f>
        <v>1.1119040669188753E-6</v>
      </c>
      <c r="G3126">
        <f t="shared" si="436"/>
        <v>9.7625727155953304E-5</v>
      </c>
      <c r="H3126">
        <f>F3126*(1/D3016+A3126-A3126*EXP(-N3016+D3016*A3126))</f>
        <v>-1.548445323632976E-3</v>
      </c>
      <c r="I3126">
        <f>F3126*(-1+EXP(-N3016+D3016*A3126))</f>
        <v>1.4570243793893025E-5</v>
      </c>
      <c r="K3126">
        <f t="shared" si="428"/>
        <v>1.9304974934271545E-5</v>
      </c>
      <c r="L3126">
        <f t="shared" si="429"/>
        <v>2.3976829202808315E-6</v>
      </c>
      <c r="M3126">
        <f t="shared" si="430"/>
        <v>2.1229200421347822E-10</v>
      </c>
      <c r="O3126">
        <f t="shared" si="431"/>
        <v>-2.2561225866846045E-8</v>
      </c>
      <c r="R3126">
        <f t="shared" si="432"/>
        <v>-2.9892698159824594E-8</v>
      </c>
      <c r="S3126">
        <f t="shared" si="433"/>
        <v>2.8127819122733041E-10</v>
      </c>
      <c r="U3126">
        <f t="shared" si="434"/>
        <v>3.7268205721285264E-10</v>
      </c>
    </row>
    <row r="3127" spans="1:21" x14ac:dyDescent="0.3">
      <c r="A3127">
        <f t="shared" si="435"/>
        <v>108</v>
      </c>
      <c r="D3127" s="61">
        <f t="shared" si="427"/>
        <v>9.7801005852317208E-6</v>
      </c>
      <c r="E3127" s="61">
        <f>D3127/SUM(D3019:D3136)</f>
        <v>1.0284712402382081E-5</v>
      </c>
      <c r="F3127">
        <f>D3016*EXP(-N3016+D3016*A3127-EXP(-N3016+D3016*A3127))</f>
        <v>2.5843454959852391E-7</v>
      </c>
      <c r="G3127">
        <f t="shared" si="436"/>
        <v>9.7826053044666974E-5</v>
      </c>
      <c r="H3127">
        <f>F3127*(1/D3016+A3127-A3127*EXP(-N3016+D3016*A3127))</f>
        <v>-4.0694736093570711E-4</v>
      </c>
      <c r="I3127">
        <f>F3127*(-1+EXP(-N3016+D3016*A3127))</f>
        <v>3.7907803028997274E-6</v>
      </c>
      <c r="K3127">
        <f t="shared" si="428"/>
        <v>1.0026277852783557E-5</v>
      </c>
      <c r="L3127">
        <f t="shared" si="429"/>
        <v>1.6560615457253668E-7</v>
      </c>
      <c r="M3127">
        <f t="shared" si="430"/>
        <v>1.4370015304852549E-11</v>
      </c>
      <c r="O3127">
        <f t="shared" si="431"/>
        <v>-1.5426480401521045E-9</v>
      </c>
      <c r="R3127">
        <f t="shared" si="432"/>
        <v>-4.0801673121983965E-9</v>
      </c>
      <c r="S3127">
        <f t="shared" si="433"/>
        <v>3.8007416595731678E-11</v>
      </c>
      <c r="U3127">
        <f t="shared" si="434"/>
        <v>1.0052624758121806E-10</v>
      </c>
    </row>
    <row r="3128" spans="1:21" x14ac:dyDescent="0.3">
      <c r="A3128">
        <f t="shared" si="435"/>
        <v>109</v>
      </c>
      <c r="D3128" s="61">
        <f t="shared" si="427"/>
        <v>4.8000042010171525E-6</v>
      </c>
      <c r="E3128" s="61">
        <f>D3128/SUM(D3019:D3136)</f>
        <v>5.0476641121904725E-6</v>
      </c>
      <c r="F3128">
        <f>D3016*EXP(-N3016+D3016*A3128-EXP(-N3016+D3016*A3128))</f>
        <v>5.0498240047484241E-8</v>
      </c>
      <c r="G3128">
        <f t="shared" si="436"/>
        <v>9.7929676674809234E-5</v>
      </c>
      <c r="H3128">
        <f>F3128*(1/D3016+A3128-A3128*EXP(-N3016+D3016*A3128))</f>
        <v>-8.9824324032157537E-5</v>
      </c>
      <c r="I3128">
        <f>F3128*(-1+EXP(-N3016+D3016*A3128))</f>
        <v>8.2848078734308176E-7</v>
      </c>
      <c r="K3128">
        <f t="shared" si="428"/>
        <v>4.9971658721429885E-6</v>
      </c>
      <c r="L3128">
        <f t="shared" si="429"/>
        <v>8.0684091878340339E-9</v>
      </c>
      <c r="M3128">
        <f t="shared" si="430"/>
        <v>6.8638041499661263E-13</v>
      </c>
      <c r="O3128">
        <f t="shared" si="431"/>
        <v>-7.4417726696721983E-11</v>
      </c>
      <c r="R3128">
        <f t="shared" si="432"/>
        <v>-4.4886704654181094E-10</v>
      </c>
      <c r="S3128">
        <f t="shared" si="433"/>
        <v>4.140055916237001E-12</v>
      </c>
      <c r="U3128">
        <f t="shared" si="434"/>
        <v>2.4971666753710596E-11</v>
      </c>
    </row>
    <row r="3129" spans="1:21" x14ac:dyDescent="0.3">
      <c r="A3129">
        <f t="shared" si="435"/>
        <v>110</v>
      </c>
      <c r="D3129" s="61">
        <f t="shared" si="427"/>
        <v>2.2986030994332445E-6</v>
      </c>
      <c r="E3129" s="61">
        <f>D3129/SUM(D3019:D3136)</f>
        <v>2.4172012955155988E-6</v>
      </c>
      <c r="F3129">
        <f>D3016*EXP(-N3016+D3016*A3129-EXP(-N3016+D3016*A3129))</f>
        <v>8.1374027308464564E-9</v>
      </c>
      <c r="G3129">
        <f t="shared" si="436"/>
        <v>9.7981745411365753E-5</v>
      </c>
      <c r="H3129">
        <f>F3129*(1/D3016+A3129-A3129*EXP(-N3016+D3016*A3129))</f>
        <v>-1.63361579605628E-5</v>
      </c>
      <c r="I3129">
        <f>F3129*(-1+EXP(-N3016+D3016*A3129))</f>
        <v>1.4921381314412293E-7</v>
      </c>
      <c r="K3129">
        <f t="shared" si="428"/>
        <v>2.4090638927847521E-6</v>
      </c>
      <c r="L3129">
        <f t="shared" si="429"/>
        <v>2.6687005691245933E-10</v>
      </c>
      <c r="M3129">
        <f t="shared" si="430"/>
        <v>2.2264762033009234E-14</v>
      </c>
      <c r="O3129">
        <f t="shared" si="431"/>
        <v>-2.437580421420294E-12</v>
      </c>
      <c r="R3129">
        <f t="shared" si="432"/>
        <v>-3.9354848289620036E-11</v>
      </c>
      <c r="S3129">
        <f t="shared" si="433"/>
        <v>3.5946560955023741E-13</v>
      </c>
      <c r="U3129">
        <f t="shared" si="434"/>
        <v>5.8035888395192235E-12</v>
      </c>
    </row>
    <row r="3130" spans="1:21" x14ac:dyDescent="0.3">
      <c r="A3130">
        <f t="shared" si="435"/>
        <v>111</v>
      </c>
      <c r="D3130" s="61">
        <f t="shared" si="427"/>
        <v>0</v>
      </c>
      <c r="E3130" s="61">
        <f>D3130/SUM(D3019:D3136)</f>
        <v>0</v>
      </c>
      <c r="F3130">
        <f>D3016*EXP(-N3016+D3016*A3130-EXP(-N3016+D3016*A3130))</f>
        <v>1.0585067949313107E-9</v>
      </c>
      <c r="G3130">
        <f t="shared" si="436"/>
        <v>9.8029604940692096E-5</v>
      </c>
      <c r="H3130">
        <f>F3130*(1/D3016+A3130-A3130*EXP(-N3016+D3016*A3130))</f>
        <v>-2.396405394306495E-6</v>
      </c>
      <c r="I3130">
        <f>F3130*(-1+EXP(-N3016+D3016*A3130))</f>
        <v>2.1679896522712326E-8</v>
      </c>
      <c r="K3130">
        <f t="shared" si="428"/>
        <v>-1.0585067949313107E-9</v>
      </c>
      <c r="L3130">
        <f t="shared" si="429"/>
        <v>5.7427588138612681E-12</v>
      </c>
      <c r="M3130">
        <f t="shared" si="430"/>
        <v>4.7001791323551406E-16</v>
      </c>
      <c r="O3130">
        <f t="shared" si="431"/>
        <v>-5.1953820975034441E-14</v>
      </c>
      <c r="R3130">
        <f t="shared" si="432"/>
        <v>2.536611393283472E-15</v>
      </c>
      <c r="S3130">
        <f t="shared" si="433"/>
        <v>-2.2948317782698693E-17</v>
      </c>
      <c r="U3130">
        <f t="shared" si="434"/>
        <v>1.1204366349157559E-18</v>
      </c>
    </row>
    <row r="3131" spans="1:21" x14ac:dyDescent="0.3">
      <c r="A3131">
        <f t="shared" si="435"/>
        <v>112</v>
      </c>
      <c r="D3131" s="61">
        <f t="shared" si="427"/>
        <v>0</v>
      </c>
      <c r="E3131" s="61">
        <f>D3131/SUM(D3019:D3136)</f>
        <v>0</v>
      </c>
      <c r="F3131">
        <f>D3016*EXP(-N3016+D3016*A3131-EXP(-N3016+D3016*A3131))</f>
        <v>1.0853859415427654E-10</v>
      </c>
      <c r="G3131">
        <f t="shared" si="436"/>
        <v>9.8029604940692096E-5</v>
      </c>
      <c r="H3131">
        <f>F3131*(1/D3016+A3131-A3131*EXP(-N3016+D3016*A3131))</f>
        <v>-2.7691369779499667E-7</v>
      </c>
      <c r="I3131">
        <f>F3131*(-1+EXP(-N3016+D3016*A3131))</f>
        <v>2.481656817018467E-9</v>
      </c>
      <c r="K3131">
        <f t="shared" si="428"/>
        <v>-1.0853859415427654E-10</v>
      </c>
      <c r="L3131">
        <f t="shared" si="429"/>
        <v>7.6681196026498741E-14</v>
      </c>
      <c r="M3131">
        <f t="shared" si="430"/>
        <v>6.1586205574542286E-18</v>
      </c>
      <c r="O3131">
        <f t="shared" si="431"/>
        <v>-6.8720476585874514E-16</v>
      </c>
      <c r="R3131">
        <f t="shared" si="432"/>
        <v>3.0055823460731124E-17</v>
      </c>
      <c r="S3131">
        <f t="shared" si="433"/>
        <v>-2.6935554209256109E-19</v>
      </c>
      <c r="U3131">
        <f t="shared" si="434"/>
        <v>1.1780626420986753E-20</v>
      </c>
    </row>
    <row r="3132" spans="1:21" x14ac:dyDescent="0.3">
      <c r="A3132">
        <f t="shared" si="435"/>
        <v>113</v>
      </c>
      <c r="D3132" s="61">
        <f t="shared" si="427"/>
        <v>0</v>
      </c>
      <c r="E3132" s="61">
        <f>D3132/SUM(D3019:D3136)</f>
        <v>0</v>
      </c>
      <c r="F3132">
        <f>D3016*EXP(-N3016+D3016*A3132-EXP(-N3016+D3016*A3132))</f>
        <v>8.5447169857388208E-12</v>
      </c>
      <c r="G3132">
        <f t="shared" si="436"/>
        <v>9.8029604940692096E-5</v>
      </c>
      <c r="H3132">
        <f>F3132*(1/D3016+A3132-A3132*EXP(-N3016+D3016*A3132))</f>
        <v>-2.4551239810211551E-8</v>
      </c>
      <c r="I3132">
        <f>F3132*(-1+EXP(-N3016+D3016*A3132))</f>
        <v>2.1798649196421385E-10</v>
      </c>
      <c r="K3132">
        <f t="shared" si="428"/>
        <v>-8.5447169857388208E-12</v>
      </c>
      <c r="L3132">
        <f t="shared" si="429"/>
        <v>6.027633762185165E-16</v>
      </c>
      <c r="M3132">
        <f t="shared" si="430"/>
        <v>4.7518110678864269E-20</v>
      </c>
      <c r="O3132">
        <f t="shared" si="431"/>
        <v>-5.3518386396001676E-18</v>
      </c>
      <c r="R3132">
        <f t="shared" si="432"/>
        <v>2.0978339582726178E-19</v>
      </c>
      <c r="S3132">
        <f t="shared" si="433"/>
        <v>-1.8626328805482369E-21</v>
      </c>
      <c r="U3132">
        <f t="shared" si="434"/>
        <v>7.3012188366373518E-23</v>
      </c>
    </row>
    <row r="3133" spans="1:21" x14ac:dyDescent="0.3">
      <c r="A3133">
        <f t="shared" si="435"/>
        <v>114</v>
      </c>
      <c r="D3133" s="61">
        <f t="shared" si="427"/>
        <v>0</v>
      </c>
      <c r="E3133" s="61">
        <f>D3133/SUM(D3019:D3136)</f>
        <v>0</v>
      </c>
      <c r="F3133">
        <f>D3016*EXP(-N3016+D3016*A3133-EXP(-N3016+D3016*A3133))</f>
        <v>5.015373442180489E-13</v>
      </c>
      <c r="G3133">
        <f t="shared" si="436"/>
        <v>9.8029604940692096E-5</v>
      </c>
      <c r="H3133">
        <f>F3133*(1/D3016+A3133-A3133*EXP(-N3016+D3016*A3133))</f>
        <v>-1.6219730105253084E-9</v>
      </c>
      <c r="I3133">
        <f>F3133*(-1+EXP(-N3016+D3016*A3133))</f>
        <v>1.426965856664556E-11</v>
      </c>
      <c r="K3133">
        <f t="shared" si="428"/>
        <v>-5.015373442180489E-13</v>
      </c>
      <c r="L3133">
        <f t="shared" si="429"/>
        <v>2.6307964468725323E-18</v>
      </c>
      <c r="M3133">
        <f t="shared" si="430"/>
        <v>2.0362315560864103E-22</v>
      </c>
      <c r="O3133">
        <f t="shared" si="431"/>
        <v>-2.3145001064510355E-20</v>
      </c>
      <c r="R3133">
        <f t="shared" si="432"/>
        <v>8.1348003609221662E-22</v>
      </c>
      <c r="S3133">
        <f t="shared" si="433"/>
        <v>-7.1567666604137454E-24</v>
      </c>
      <c r="U3133">
        <f t="shared" si="434"/>
        <v>2.5153970764529366E-25</v>
      </c>
    </row>
    <row r="3134" spans="1:21" x14ac:dyDescent="0.3">
      <c r="A3134">
        <f t="shared" si="435"/>
        <v>115</v>
      </c>
      <c r="D3134" s="61">
        <f t="shared" si="427"/>
        <v>0</v>
      </c>
      <c r="E3134" s="61">
        <f>D3134/SUM(D3019:D3136)</f>
        <v>0</v>
      </c>
      <c r="F3134">
        <f>D3016*EXP(-N3016+D3016*A3134-EXP(-N3016+D3016*A3134))</f>
        <v>2.1245064029895449E-14</v>
      </c>
      <c r="G3134">
        <f t="shared" si="436"/>
        <v>9.8029604940692096E-5</v>
      </c>
      <c r="H3134">
        <f>F3134*(1/D3016+A3134-A3134*EXP(-N3016+D3016*A3134))</f>
        <v>-7.7292292766738942E-11</v>
      </c>
      <c r="I3134">
        <f>F3134*(-1+EXP(-N3016+D3016*A3134))</f>
        <v>6.7386319561204641E-13</v>
      </c>
      <c r="K3134">
        <f t="shared" si="428"/>
        <v>-2.1245064029895449E-14</v>
      </c>
      <c r="L3134">
        <f t="shared" si="429"/>
        <v>5.9740985211392852E-21</v>
      </c>
      <c r="M3134">
        <f t="shared" si="430"/>
        <v>4.5409160640047916E-25</v>
      </c>
      <c r="O3134">
        <f t="shared" si="431"/>
        <v>-5.2084431399976565E-23</v>
      </c>
      <c r="R3134">
        <f t="shared" si="432"/>
        <v>1.6420797088467936E-24</v>
      </c>
      <c r="S3134">
        <f t="shared" si="433"/>
        <v>-1.4316266738167889E-26</v>
      </c>
      <c r="U3134">
        <f t="shared" si="434"/>
        <v>4.5135274563435742E-28</v>
      </c>
    </row>
    <row r="3135" spans="1:21" x14ac:dyDescent="0.3">
      <c r="A3135">
        <f t="shared" si="435"/>
        <v>116</v>
      </c>
      <c r="D3135" s="61">
        <f t="shared" si="427"/>
        <v>0</v>
      </c>
      <c r="E3135" s="61">
        <f>D3135/SUM(D3019:D3136)</f>
        <v>0</v>
      </c>
      <c r="F3135">
        <f>D3016*EXP(-N3016+D3016*A3135-EXP(-N3016+D3016*A3135))</f>
        <v>6.2639798944700579E-16</v>
      </c>
      <c r="G3135">
        <f t="shared" si="436"/>
        <v>9.8029604940692096E-5</v>
      </c>
      <c r="H3135">
        <f>F3135*(1/D3016+A3135-A3135*EXP(-N3016+D3016*A3135))</f>
        <v>-2.5624822805981555E-12</v>
      </c>
      <c r="I3135">
        <f>F3135*(-1+EXP(-N3016+D3016*A3135))</f>
        <v>2.2141701590616188E-14</v>
      </c>
      <c r="K3135">
        <f t="shared" si="428"/>
        <v>-6.2639798944700579E-16</v>
      </c>
      <c r="L3135">
        <f t="shared" si="429"/>
        <v>6.5663154383795245E-24</v>
      </c>
      <c r="M3135">
        <f t="shared" si="430"/>
        <v>4.9025494932789543E-28</v>
      </c>
      <c r="O3135">
        <f t="shared" si="431"/>
        <v>-5.6737717988245973E-26</v>
      </c>
      <c r="R3135">
        <f t="shared" si="432"/>
        <v>1.6051337485602627E-27</v>
      </c>
      <c r="S3135">
        <f t="shared" si="433"/>
        <v>-1.3869517359297549E-29</v>
      </c>
      <c r="U3135">
        <f t="shared" si="434"/>
        <v>3.9237444118325119E-31</v>
      </c>
    </row>
    <row r="3136" spans="1:21" x14ac:dyDescent="0.3">
      <c r="A3136">
        <f t="shared" si="435"/>
        <v>117</v>
      </c>
      <c r="D3136" s="61">
        <f t="shared" si="427"/>
        <v>0</v>
      </c>
      <c r="E3136" s="61">
        <f>D3136/SUM(D3019:D3136)</f>
        <v>0</v>
      </c>
      <c r="F3136">
        <f>D3016*EXP(-N3016+D3016*A3136-EXP(-N3016+D3016*A3136))</f>
        <v>1.2348831694506721E-17</v>
      </c>
      <c r="G3136">
        <f t="shared" si="436"/>
        <v>9.8029604940692096E-5</v>
      </c>
      <c r="H3136">
        <f>F3136*(1/D3016+A3136-A3136*EXP(-N3016+D3016*A3136))</f>
        <v>-5.6778292392844461E-14</v>
      </c>
      <c r="I3136">
        <f>F3136*(-1+EXP(-N3016+D3016*A3136))</f>
        <v>4.8628796169215272E-16</v>
      </c>
      <c r="K3136">
        <f t="shared" si="428"/>
        <v>-1.2348831694506721E-17</v>
      </c>
      <c r="L3136">
        <f t="shared" si="429"/>
        <v>3.2237744870473392E-27</v>
      </c>
      <c r="M3136">
        <f t="shared" si="430"/>
        <v>2.3647598168670861E-31</v>
      </c>
      <c r="O3136">
        <f t="shared" si="431"/>
        <v>-2.7610600076077396E-29</v>
      </c>
      <c r="R3136">
        <f t="shared" si="432"/>
        <v>7.0114557666072756E-31</v>
      </c>
      <c r="S3136">
        <f t="shared" si="433"/>
        <v>-6.0050881940011257E-33</v>
      </c>
      <c r="U3136">
        <f t="shared" si="434"/>
        <v>1.5249364421925373E-34</v>
      </c>
    </row>
    <row r="3137" spans="1:21" x14ac:dyDescent="0.3">
      <c r="A3137" t="s">
        <v>3</v>
      </c>
      <c r="D3137" s="61" t="s">
        <v>3</v>
      </c>
      <c r="E3137" s="61" t="s">
        <v>3</v>
      </c>
      <c r="F3137" t="s">
        <v>3</v>
      </c>
    </row>
    <row r="3138" spans="1:21" x14ac:dyDescent="0.3">
      <c r="E3138" s="61" t="s">
        <v>3</v>
      </c>
      <c r="F3138" t="s">
        <v>3</v>
      </c>
    </row>
    <row r="3139" spans="1:21" x14ac:dyDescent="0.3">
      <c r="E3139" s="61" t="s">
        <v>3</v>
      </c>
      <c r="F3139" t="s">
        <v>3</v>
      </c>
      <c r="U3139" t="s">
        <v>47</v>
      </c>
    </row>
    <row r="3140" spans="1:21" x14ac:dyDescent="0.3">
      <c r="D3140">
        <f>SUM(D3019:D3139)</f>
        <v>0.95093573865677716</v>
      </c>
      <c r="E3140">
        <f>SUM(E3019:E3139)</f>
        <v>1.0000000000000009</v>
      </c>
      <c r="F3140">
        <f>SUM(F3018:F3139)</f>
        <v>0.9998269055799528</v>
      </c>
      <c r="G3140">
        <f>SUM(G3019:G3139)</f>
        <v>1.7006250357824489E-2</v>
      </c>
      <c r="H3140">
        <f>SUM(H3019:H3139)</f>
        <v>8.8056322988859276E-5</v>
      </c>
      <c r="I3140">
        <f>SUM(I3019:I3139)</f>
        <v>1.730794521411151E-4</v>
      </c>
      <c r="L3140">
        <f t="shared" ref="L3140:M3140" si="437">SUM(L3019:L3139)</f>
        <v>94.484549962920227</v>
      </c>
      <c r="M3140">
        <f t="shared" si="437"/>
        <v>1.3148341397214904E-2</v>
      </c>
      <c r="O3140">
        <f t="shared" ref="O3140" si="438">SUM(O3019:O3139)</f>
        <v>-1.1047712024184357</v>
      </c>
      <c r="R3140">
        <f t="shared" ref="R3140:S3140" si="439">SUM(R3019:R3139)</f>
        <v>2.207536062835961E-4</v>
      </c>
      <c r="S3140">
        <f t="shared" si="439"/>
        <v>-1.1366149878818021E-6</v>
      </c>
      <c r="U3140">
        <f t="shared" ref="U3140" si="440">SUM(U3019:U3139)</f>
        <v>9.1907313736175954E-5</v>
      </c>
    </row>
    <row r="3141" spans="1:21" x14ac:dyDescent="0.3">
      <c r="E3141" t="s">
        <v>3</v>
      </c>
      <c r="F3141" t="s">
        <v>3</v>
      </c>
    </row>
    <row r="3142" spans="1:21" x14ac:dyDescent="0.3">
      <c r="H3142" t="s">
        <v>32</v>
      </c>
      <c r="I3142" t="s">
        <v>33</v>
      </c>
      <c r="K3142" t="s">
        <v>34</v>
      </c>
      <c r="L3142" t="s">
        <v>35</v>
      </c>
      <c r="M3142" t="s">
        <v>36</v>
      </c>
      <c r="O3142" t="s">
        <v>37</v>
      </c>
      <c r="R3142" t="s">
        <v>38</v>
      </c>
      <c r="S3142" t="s">
        <v>39</v>
      </c>
      <c r="U3142" t="s">
        <v>40</v>
      </c>
    </row>
    <row r="3144" spans="1:21" x14ac:dyDescent="0.3">
      <c r="T3144" s="9" t="s">
        <v>48</v>
      </c>
      <c r="U3144">
        <f>(U3140/(A3136-3))^0.5</f>
        <v>8.9788891654685426E-4</v>
      </c>
    </row>
    <row r="3145" spans="1:21" x14ac:dyDescent="0.3">
      <c r="D3145">
        <f>L3140</f>
        <v>94.484549962920227</v>
      </c>
      <c r="E3145">
        <f>O3140</f>
        <v>-1.1047712024184357</v>
      </c>
      <c r="G3145">
        <f>R3140</f>
        <v>2.207536062835961E-4</v>
      </c>
    </row>
    <row r="3146" spans="1:21" x14ac:dyDescent="0.3">
      <c r="D3146">
        <f>O3140</f>
        <v>-1.1047712024184357</v>
      </c>
      <c r="E3146">
        <f>M3140</f>
        <v>1.3148341397214904E-2</v>
      </c>
      <c r="G3146">
        <f>S3140</f>
        <v>-1.1366149878818021E-6</v>
      </c>
      <c r="H3146" s="9" t="s">
        <v>49</v>
      </c>
      <c r="I3146">
        <f>MDETERM(D3145:E3146)</f>
        <v>2.1795709981607552E-2</v>
      </c>
      <c r="J3146" t="s">
        <v>3</v>
      </c>
      <c r="L3146" t="s">
        <v>3</v>
      </c>
      <c r="M3146" t="s">
        <v>3</v>
      </c>
      <c r="N3146" t="s">
        <v>3</v>
      </c>
    </row>
    <row r="3148" spans="1:21" x14ac:dyDescent="0.3">
      <c r="I3148" t="s">
        <v>3</v>
      </c>
    </row>
    <row r="3150" spans="1:21" x14ac:dyDescent="0.3">
      <c r="D3150">
        <f>R3140</f>
        <v>2.207536062835961E-4</v>
      </c>
      <c r="E3150">
        <f>O3140</f>
        <v>-1.1047712024184357</v>
      </c>
      <c r="K3150" t="s">
        <v>50</v>
      </c>
      <c r="L3150" t="s">
        <v>51</v>
      </c>
    </row>
    <row r="3151" spans="1:21" x14ac:dyDescent="0.3">
      <c r="D3151">
        <f>S3140</f>
        <v>-1.1366149878818021E-6</v>
      </c>
      <c r="E3151">
        <f>M3140</f>
        <v>1.3148341397214904E-2</v>
      </c>
      <c r="H3151" s="9" t="s">
        <v>16</v>
      </c>
      <c r="I3151">
        <f>MDETERM(D3150:E3151)/MDETERM(D3145:E3146)</f>
        <v>7.5558184368565781E-5</v>
      </c>
      <c r="K3151">
        <f>U3144*(ABS(L3151))^0.5</f>
        <v>8.9788891654685806E-4</v>
      </c>
      <c r="L3151">
        <f>(M3140*L3140-O3140*O3140)/I3146</f>
        <v>1.0000000000000084</v>
      </c>
      <c r="N3151">
        <f>D3016/K3151</f>
        <v>117.1489499762417</v>
      </c>
    </row>
    <row r="3155" spans="1:14" x14ac:dyDescent="0.3">
      <c r="D3155">
        <f>L3140</f>
        <v>94.484549962920227</v>
      </c>
      <c r="E3155">
        <f>R3140</f>
        <v>2.207536062835961E-4</v>
      </c>
      <c r="L3155" t="s">
        <v>52</v>
      </c>
    </row>
    <row r="3156" spans="1:14" x14ac:dyDescent="0.3">
      <c r="D3156">
        <f>O3140</f>
        <v>-1.1047712024184357</v>
      </c>
      <c r="E3156">
        <f>S3140</f>
        <v>-1.1366149878818021E-6</v>
      </c>
      <c r="H3156" s="9" t="s">
        <v>18</v>
      </c>
      <c r="I3156">
        <f>MDETERM(D3155:E3156)/MDETERM(D3145:E3146)</f>
        <v>6.262226445304604E-3</v>
      </c>
      <c r="K3156">
        <f>U3144*(ABS(L3156))^0.5</f>
        <v>8.9788891654685806E-4</v>
      </c>
      <c r="L3156">
        <f>(L3140*M3140-O3140*O3140)/I3146</f>
        <v>1.0000000000000084</v>
      </c>
      <c r="M3156" t="s">
        <v>3</v>
      </c>
      <c r="N3156">
        <f>N3016/K3156</f>
        <v>9587.525093032149</v>
      </c>
    </row>
    <row r="3159" spans="1:14" x14ac:dyDescent="0.3">
      <c r="D3159" t="s">
        <v>3</v>
      </c>
      <c r="E3159" t="s">
        <v>3</v>
      </c>
      <c r="F3159" t="s">
        <v>3</v>
      </c>
      <c r="N3159" t="s">
        <v>3</v>
      </c>
    </row>
    <row r="3161" spans="1:14" x14ac:dyDescent="0.3">
      <c r="H3161" s="9"/>
    </row>
    <row r="3164" spans="1:14" x14ac:dyDescent="0.3">
      <c r="A3164" s="9" t="s">
        <v>22</v>
      </c>
      <c r="B3164" s="9"/>
      <c r="C3164" s="9"/>
      <c r="D3164">
        <f>1-U3140/G3140</f>
        <v>0.99459567442543917</v>
      </c>
    </row>
  </sheetData>
  <mergeCells count="15">
    <mergeCell ref="A13:E13"/>
    <mergeCell ref="A14:E14"/>
    <mergeCell ref="L9:M9"/>
    <mergeCell ref="L10:M10"/>
    <mergeCell ref="L11:M11"/>
    <mergeCell ref="L12:M12"/>
    <mergeCell ref="Q1:AF1"/>
    <mergeCell ref="Q2:AE2"/>
    <mergeCell ref="G9:H9"/>
    <mergeCell ref="I9:J9"/>
    <mergeCell ref="A12:E12"/>
    <mergeCell ref="A1:G1"/>
    <mergeCell ref="H1:J1"/>
    <mergeCell ref="K1:P1"/>
    <mergeCell ref="A2:H2"/>
  </mergeCells>
  <hyperlinks>
    <hyperlink ref="Q1:AF1" r:id="rId1" display="Skiadas C. H. and Skiadas C., Comparing the Gompertz-Type Models with a First Passage Time density Model.  Advances in Data Analysis, C. H. Skiadas (Ed) Springer/Birkhauser, 2010, pp. 203-209."/>
    <hyperlink ref="Q2:AE2" r:id="rId2" display="Skiadas, C. H. and Skiadas, C.: Chaotic Modelling and Simulation: Analysis of Chaotic Models, Attractors and Forms, CRC / Taylor &amp; Francis, 2008. "/>
  </hyperlinks>
  <pageMargins left="0.7" right="0.7" top="0.75" bottom="0.75" header="0.3" footer="0.3"/>
  <pageSetup orientation="portrait" horizontalDpi="0" verticalDpi="0" r:id="rId3"/>
  <drawing r:id="rId4"/>
  <legacyDrawing r:id="rId5"/>
  <oleObjects>
    <mc:AlternateContent xmlns:mc="http://schemas.openxmlformats.org/markup-compatibility/2006">
      <mc:Choice Requires="x14">
        <oleObject progId="Equation.3" shapeId="1025" r:id="rId6">
          <objectPr defaultSize="0" autoPict="0" r:id="rId7">
            <anchor moveWithCells="1">
              <from>
                <xdr:col>6</xdr:col>
                <xdr:colOff>106680</xdr:colOff>
                <xdr:row>11</xdr:row>
                <xdr:rowOff>129540</xdr:rowOff>
              </from>
              <to>
                <xdr:col>10</xdr:col>
                <xdr:colOff>198120</xdr:colOff>
                <xdr:row>13</xdr:row>
                <xdr:rowOff>137160</xdr:rowOff>
              </to>
            </anchor>
          </objectPr>
        </oleObject>
      </mc:Choice>
      <mc:Fallback>
        <oleObject progId="Equation.3" shapeId="1025" r:id="rId6"/>
      </mc:Fallback>
    </mc:AlternateContent>
    <mc:AlternateContent xmlns:mc="http://schemas.openxmlformats.org/markup-compatibility/2006">
      <mc:Choice Requires="x14">
        <oleObject progId="Equation.3" shapeId="1026" r:id="rId8">
          <objectPr defaultSize="0" autoPict="0" r:id="rId9">
            <anchor moveWithCells="1">
              <from>
                <xdr:col>10</xdr:col>
                <xdr:colOff>601980</xdr:colOff>
                <xdr:row>14</xdr:row>
                <xdr:rowOff>38100</xdr:rowOff>
              </from>
              <to>
                <xdr:col>12</xdr:col>
                <xdr:colOff>403860</xdr:colOff>
                <xdr:row>16</xdr:row>
                <xdr:rowOff>167640</xdr:rowOff>
              </to>
            </anchor>
          </objectPr>
        </oleObject>
      </mc:Choice>
      <mc:Fallback>
        <oleObject progId="Equation.3" shapeId="1026" r:id="rId8"/>
      </mc:Fallback>
    </mc:AlternateContent>
    <mc:AlternateContent xmlns:mc="http://schemas.openxmlformats.org/markup-compatibility/2006">
      <mc:Choice Requires="x14">
        <oleObject progId="Equation.3" shapeId="1027" r:id="rId10">
          <objectPr defaultSize="0" autoPict="0" r:id="rId11">
            <anchor moveWithCells="1">
              <from>
                <xdr:col>10</xdr:col>
                <xdr:colOff>274320</xdr:colOff>
                <xdr:row>12</xdr:row>
                <xdr:rowOff>38100</xdr:rowOff>
              </from>
              <to>
                <xdr:col>13</xdr:col>
                <xdr:colOff>160020</xdr:colOff>
                <xdr:row>14</xdr:row>
                <xdr:rowOff>15240</xdr:rowOff>
              </to>
            </anchor>
          </objectPr>
        </oleObject>
      </mc:Choice>
      <mc:Fallback>
        <oleObject progId="Equation.3" shapeId="1027" r:id="rId10"/>
      </mc:Fallback>
    </mc:AlternateContent>
    <mc:AlternateContent xmlns:mc="http://schemas.openxmlformats.org/markup-compatibility/2006">
      <mc:Choice Requires="x14">
        <oleObject progId="Equation.3" shapeId="1028" r:id="rId12">
          <objectPr defaultSize="0" autoPict="0" r:id="rId13">
            <anchor moveWithCells="1">
              <from>
                <xdr:col>5</xdr:col>
                <xdr:colOff>662940</xdr:colOff>
                <xdr:row>4</xdr:row>
                <xdr:rowOff>175260</xdr:rowOff>
              </from>
              <to>
                <xdr:col>10</xdr:col>
                <xdr:colOff>99060</xdr:colOff>
                <xdr:row>7</xdr:row>
                <xdr:rowOff>7620</xdr:rowOff>
              </to>
            </anchor>
          </objectPr>
        </oleObject>
      </mc:Choice>
      <mc:Fallback>
        <oleObject progId="Equation.3" shapeId="1028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Gompertz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2015-12-12T13:07:17Z</dcterms:created>
  <dcterms:modified xsi:type="dcterms:W3CDTF">2019-12-09T02:11:40Z</dcterms:modified>
</cp:coreProperties>
</file>